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文件交换】\【2024年资料汇总目录】\2024-12-24 10.16 游涛 主干课程33期通知\"/>
    </mc:Choice>
  </mc:AlternateContent>
  <xr:revisionPtr revIDLastSave="0" documentId="8_{C78178D3-B9BE-4D81-949C-EB66B75BEF6C}" xr6:coauthVersionLast="47" xr6:coauthVersionMax="47" xr10:uidLastSave="{00000000-0000-0000-0000-000000000000}"/>
  <bookViews>
    <workbookView xWindow="600" yWindow="540" windowWidth="27990" windowHeight="146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4" i="1"/>
  <c r="G136" i="1"/>
  <c r="G132" i="1"/>
  <c r="G125" i="1"/>
  <c r="G123" i="1"/>
  <c r="G122" i="1"/>
  <c r="G121" i="1"/>
  <c r="G120" i="1"/>
  <c r="G119" i="1"/>
  <c r="G118" i="1"/>
  <c r="G116" i="1"/>
  <c r="G113" i="1"/>
  <c r="G109" i="1"/>
  <c r="G108" i="1"/>
  <c r="G107" i="1"/>
  <c r="G106" i="1"/>
  <c r="G105" i="1"/>
  <c r="G102" i="1"/>
  <c r="G101" i="1"/>
  <c r="G100" i="1"/>
  <c r="G99" i="1"/>
  <c r="G98" i="1"/>
  <c r="G97" i="1"/>
  <c r="G93" i="1"/>
  <c r="G92" i="1"/>
  <c r="G91" i="1"/>
  <c r="G88" i="1"/>
  <c r="G87" i="1"/>
  <c r="G86" i="1"/>
  <c r="G81" i="1"/>
  <c r="G80" i="1"/>
  <c r="G79" i="1"/>
  <c r="G74" i="1"/>
  <c r="G73" i="1"/>
  <c r="G72" i="1"/>
  <c r="G71" i="1"/>
  <c r="G67" i="1"/>
  <c r="G65" i="1"/>
  <c r="G64" i="1"/>
  <c r="G63" i="1"/>
  <c r="G59" i="1"/>
  <c r="G53" i="1"/>
  <c r="G48" i="1"/>
  <c r="G46" i="1"/>
  <c r="G45" i="1"/>
  <c r="G44" i="1"/>
  <c r="G43" i="1"/>
  <c r="G42" i="1"/>
  <c r="G36" i="1"/>
</calcChain>
</file>

<file path=xl/sharedStrings.xml><?xml version="1.0" encoding="utf-8"?>
<sst xmlns="http://schemas.openxmlformats.org/spreadsheetml/2006/main" count="591" uniqueCount="388">
  <si>
    <t>专业</t>
  </si>
  <si>
    <t>课程名称</t>
  </si>
  <si>
    <t>教材名称</t>
  </si>
  <si>
    <t>版别</t>
  </si>
  <si>
    <t>作者</t>
  </si>
  <si>
    <t>出版社</t>
  </si>
  <si>
    <t>书号</t>
  </si>
  <si>
    <t>公共事业管理</t>
  </si>
  <si>
    <t>德育论</t>
  </si>
  <si>
    <t>无需教材，根据课件学习</t>
  </si>
  <si>
    <t>管理心理学</t>
  </si>
  <si>
    <t>现代管理心理学理论与实践</t>
  </si>
  <si>
    <t>第1版</t>
  </si>
  <si>
    <t>黄爱玲</t>
  </si>
  <si>
    <t>海风出版社</t>
  </si>
  <si>
    <t>9787805973296</t>
  </si>
  <si>
    <t>比较教育学</t>
  </si>
  <si>
    <t>比较教育学（第3版）</t>
  </si>
  <si>
    <t>第3版</t>
  </si>
  <si>
    <t>杨汉清</t>
  </si>
  <si>
    <t>人民教育出版社</t>
  </si>
  <si>
    <t>9787107306563</t>
  </si>
  <si>
    <t>教育管理原理</t>
  </si>
  <si>
    <t>学校管理学（第5版）</t>
  </si>
  <si>
    <t>第5版</t>
  </si>
  <si>
    <t>萧宗六</t>
  </si>
  <si>
    <t>9787107321870</t>
  </si>
  <si>
    <t>教育科学研究法</t>
  </si>
  <si>
    <t>中国教育简史</t>
  </si>
  <si>
    <t>中国教育史</t>
  </si>
  <si>
    <t xml:space="preserve">黄仁贤 </t>
  </si>
  <si>
    <t>福建人民出版社</t>
  </si>
  <si>
    <t>9787211043637</t>
  </si>
  <si>
    <t>学前教育</t>
  </si>
  <si>
    <t>学前心理学</t>
  </si>
  <si>
    <t>学前儿童发展心理学</t>
  </si>
  <si>
    <t>陈帼眉</t>
  </si>
  <si>
    <t>北京师范大学出版社</t>
  </si>
  <si>
    <t>9787303002313</t>
  </si>
  <si>
    <t>学前保育学</t>
  </si>
  <si>
    <r>
      <rPr>
        <sz val="11"/>
        <color theme="1"/>
        <rFont val="宋体"/>
        <family val="3"/>
        <charset val="134"/>
      </rPr>
      <t>学前卫生学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（自学考试教材）</t>
    </r>
  </si>
  <si>
    <t>万钫</t>
  </si>
  <si>
    <t>高等教育出版</t>
  </si>
  <si>
    <t>9787040412284</t>
  </si>
  <si>
    <t>幼儿园组织与管理</t>
  </si>
  <si>
    <t>幼儿园组织和管理</t>
  </si>
  <si>
    <r>
      <rPr>
        <sz val="11"/>
        <color theme="1"/>
        <rFont val="宋体"/>
        <family val="3"/>
        <charset val="134"/>
      </rPr>
      <t>张燕</t>
    </r>
    <r>
      <rPr>
        <sz val="11"/>
        <color theme="1"/>
        <rFont val="宋体"/>
        <family val="3"/>
        <charset val="134"/>
      </rPr>
      <t>.</t>
    </r>
    <r>
      <rPr>
        <sz val="11"/>
        <color theme="1"/>
        <rFont val="宋体"/>
        <family val="3"/>
        <charset val="134"/>
      </rPr>
      <t>、刑利娅</t>
    </r>
  </si>
  <si>
    <t>高等教育出版社</t>
  </si>
  <si>
    <t>9787040429336</t>
  </si>
  <si>
    <t>中外幼儿教育史</t>
  </si>
  <si>
    <t>外国学前教育史（第二版）</t>
  </si>
  <si>
    <t>第2版</t>
  </si>
  <si>
    <t>何晓夏</t>
  </si>
  <si>
    <t>9787303283163</t>
  </si>
  <si>
    <t>幼儿教师职业道德</t>
  </si>
  <si>
    <t>学前教育学</t>
  </si>
  <si>
    <t>虞永平、王春燕</t>
  </si>
  <si>
    <t>9787040558531</t>
  </si>
  <si>
    <t>心理学</t>
  </si>
  <si>
    <t>教育心理学</t>
  </si>
  <si>
    <t>莫雷</t>
  </si>
  <si>
    <t>教育科学出版社</t>
  </si>
  <si>
    <t>9787519136185</t>
  </si>
  <si>
    <t>发展心理学</t>
  </si>
  <si>
    <t>发展心理学（第三版）</t>
  </si>
  <si>
    <t>林崇德</t>
  </si>
  <si>
    <t>9787107323409</t>
  </si>
  <si>
    <t>人格心理学</t>
  </si>
  <si>
    <t>郑雪</t>
  </si>
  <si>
    <t>暨南大学</t>
  </si>
  <si>
    <t>9787566833655</t>
  </si>
  <si>
    <t>心理测量学</t>
  </si>
  <si>
    <t>郑日昌等</t>
  </si>
  <si>
    <t>人民教育</t>
  </si>
  <si>
    <t>9787107129131</t>
  </si>
  <si>
    <t>心理统计与SPSS</t>
  </si>
  <si>
    <t>小学教育</t>
  </si>
  <si>
    <t>教育社会学</t>
  </si>
  <si>
    <t>小学德育理论</t>
  </si>
  <si>
    <t>小学课程与教学论</t>
  </si>
  <si>
    <t>从有效教学走向卓越教学</t>
  </si>
  <si>
    <t>余文森</t>
  </si>
  <si>
    <t>华东师大</t>
  </si>
  <si>
    <t>小学教育管理</t>
  </si>
  <si>
    <t>教育科学研究方法</t>
  </si>
  <si>
    <t>物理学</t>
  </si>
  <si>
    <t>中学物理教法研究</t>
  </si>
  <si>
    <t>中学物理教学概论（第4版）</t>
  </si>
  <si>
    <t>第4版</t>
  </si>
  <si>
    <t>阎金铎、郭玉英</t>
  </si>
  <si>
    <t>9787040279368</t>
  </si>
  <si>
    <t>实验物理导论</t>
  </si>
  <si>
    <t>大学物理实验（第3版）</t>
  </si>
  <si>
    <t>黄志高</t>
  </si>
  <si>
    <t>数据库管理与应用</t>
  </si>
  <si>
    <t>数据库原理及应用教程（第4版）</t>
  </si>
  <si>
    <t>陈志泊</t>
  </si>
  <si>
    <t>人民邮电出版社</t>
  </si>
  <si>
    <t>热力学与统计物理</t>
  </si>
  <si>
    <t>热力学统计物理（第6版）</t>
  </si>
  <si>
    <t>第6版</t>
  </si>
  <si>
    <t>汪志诚</t>
  </si>
  <si>
    <t>电动力学</t>
  </si>
  <si>
    <t>电动力学（第四版）</t>
  </si>
  <si>
    <t>郭硕鸿原著，黄迺本 李志兵 林琼桂修订</t>
  </si>
  <si>
    <t>计算机网络与通讯</t>
  </si>
  <si>
    <t>计算机网络（第6版）</t>
  </si>
  <si>
    <t>熊桂喜、王小虎</t>
  </si>
  <si>
    <t>清华大学</t>
  </si>
  <si>
    <t>计算机科学与技术</t>
  </si>
  <si>
    <t>数据结构概论</t>
  </si>
  <si>
    <t>数据结构（第2版）</t>
  </si>
  <si>
    <t>严蔚敏</t>
  </si>
  <si>
    <t>9787302009849</t>
  </si>
  <si>
    <t>计算机组成原理</t>
  </si>
  <si>
    <r>
      <rPr>
        <sz val="11"/>
        <color theme="1"/>
        <rFont val="宋体"/>
        <family val="3"/>
        <charset val="134"/>
      </rPr>
      <t>计算机组成原理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第3版</t>
    </r>
  </si>
  <si>
    <t>唐朔飞</t>
  </si>
  <si>
    <t>9787040545180</t>
  </si>
  <si>
    <t>计算机体系结构</t>
  </si>
  <si>
    <t>计算机系统结构（第五版）</t>
  </si>
  <si>
    <t>李学干</t>
  </si>
  <si>
    <t>西安电子
科技</t>
  </si>
  <si>
    <t>9787560626819</t>
  </si>
  <si>
    <t>操作系统导论</t>
  </si>
  <si>
    <t>计算机操作系统（第四版）</t>
  </si>
  <si>
    <t>汤小丹</t>
  </si>
  <si>
    <t>西安电子科技大学</t>
  </si>
  <si>
    <t>9787560633503</t>
  </si>
  <si>
    <t>视觉传达设计</t>
  </si>
  <si>
    <t>文艺美学</t>
  </si>
  <si>
    <t>招贴设计</t>
  </si>
  <si>
    <t>尚勇</t>
  </si>
  <si>
    <t>上海交通大学出版社</t>
  </si>
  <si>
    <t>9787313078698</t>
  </si>
  <si>
    <t>艺术设计概论</t>
  </si>
  <si>
    <t>李砚祖</t>
  </si>
  <si>
    <t>湖北美术出版社</t>
  </si>
  <si>
    <t>9787539425849</t>
  </si>
  <si>
    <t>文学艺术产业</t>
  </si>
  <si>
    <t>文化创意产业十五讲</t>
  </si>
  <si>
    <t>袁勇麟</t>
  </si>
  <si>
    <t>四川大学</t>
  </si>
  <si>
    <t>9787561458891</t>
  </si>
  <si>
    <t>大学摄影</t>
  </si>
  <si>
    <t>新编大学摄影</t>
  </si>
  <si>
    <t>刘德祖、周国泉</t>
  </si>
  <si>
    <t>中国美术学院出版社</t>
  </si>
  <si>
    <t>企业形象（CIS）设计</t>
  </si>
  <si>
    <t>CIS企业形象设计</t>
  </si>
  <si>
    <t>高彬</t>
  </si>
  <si>
    <t>9787115400901</t>
  </si>
  <si>
    <t>图书馆学</t>
  </si>
  <si>
    <t>图书馆编目</t>
  </si>
  <si>
    <t>图书分类工作</t>
  </si>
  <si>
    <t>文献分类学第2版</t>
  </si>
  <si>
    <t>俞君立、陈树年</t>
  </si>
  <si>
    <t>武汉大学出版社</t>
  </si>
  <si>
    <t>知识信息检索</t>
  </si>
  <si>
    <r>
      <rPr>
        <sz val="11"/>
        <color theme="1"/>
        <rFont val="宋体"/>
        <family val="3"/>
        <charset val="134"/>
      </rPr>
      <t>信息检索（多媒体）教程（</t>
    </r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版）</t>
    </r>
  </si>
  <si>
    <t>沈固朝等</t>
  </si>
  <si>
    <t>馆藏文献建设</t>
  </si>
  <si>
    <t>信息资源建设</t>
  </si>
  <si>
    <t>肖希明</t>
  </si>
  <si>
    <t>图书馆导读工作</t>
  </si>
  <si>
    <t>图书馆导读方法与策略</t>
  </si>
  <si>
    <t>林运卓</t>
  </si>
  <si>
    <t xml:space="preserve"> 暨南大学出版社</t>
  </si>
  <si>
    <t>9787810795036</t>
  </si>
  <si>
    <t>图书馆学导论</t>
  </si>
  <si>
    <t>图书馆学概论(修订2版)</t>
  </si>
  <si>
    <t>吴慰慈</t>
  </si>
  <si>
    <t>国家图书馆出版社</t>
  </si>
  <si>
    <t>汉语言文学</t>
  </si>
  <si>
    <t>现代汉语基础</t>
  </si>
  <si>
    <t>现代汉语(第二版)（上下册）</t>
  </si>
  <si>
    <t>黄伯荣    李炜</t>
  </si>
  <si>
    <t>高等教育</t>
  </si>
  <si>
    <t>9787040465938
9787040469882</t>
  </si>
  <si>
    <t>外国文学</t>
  </si>
  <si>
    <t>外国文学史（第二版）上、下册</t>
  </si>
  <si>
    <t>本书编写组</t>
  </si>
  <si>
    <t>9787040501063
9787040501070</t>
  </si>
  <si>
    <t>语言学概论</t>
  </si>
  <si>
    <t xml:space="preserve">《语言学纲要》（修订版） </t>
  </si>
  <si>
    <t xml:space="preserve">叶蜚声  徐通锵 王洪君 李娟  </t>
  </si>
  <si>
    <t>北京大学出版社</t>
  </si>
  <si>
    <t>20世纪中国文学研究专题</t>
  </si>
  <si>
    <t>辜也平</t>
  </si>
  <si>
    <t>中国现当代散文研究</t>
  </si>
  <si>
    <t>中国现当代散文导读（第4版）</t>
  </si>
  <si>
    <t>中国市场出版社</t>
  </si>
  <si>
    <t>中国古代文学史</t>
  </si>
  <si>
    <t>简明中国古代文学史(第3版)</t>
  </si>
  <si>
    <t>郭丹、陈节</t>
  </si>
  <si>
    <t>英语</t>
  </si>
  <si>
    <t>英美文学选读</t>
  </si>
  <si>
    <t>《英国文学选读》（第5版）
《美国文学选读》（第三版）</t>
  </si>
  <si>
    <t>第4版       第3版</t>
  </si>
  <si>
    <t>王守仁、陶洁</t>
  </si>
  <si>
    <t>9787040602678
9787040323368</t>
  </si>
  <si>
    <t>高级英语</t>
  </si>
  <si>
    <t>英语（5、6、7册）（适合师范院校用）</t>
  </si>
  <si>
    <t>黄源深、朱钟毅</t>
  </si>
  <si>
    <t>上海外语教育出版社</t>
  </si>
  <si>
    <t>9787544624039
9787544624022
9787544624060</t>
  </si>
  <si>
    <t>高级英语阅读</t>
  </si>
  <si>
    <t>《高级英语阅读教程》（上册）</t>
  </si>
  <si>
    <t>黄次栋</t>
  </si>
  <si>
    <t xml:space="preserve">上海外语教育出版社 </t>
  </si>
  <si>
    <t>9787544622486</t>
  </si>
  <si>
    <t>英汉互译</t>
  </si>
  <si>
    <t>职场笔译：理论与实践</t>
  </si>
  <si>
    <t>岳峰</t>
  </si>
  <si>
    <t>厦门大学出版社</t>
  </si>
  <si>
    <t>现代语言学</t>
  </si>
  <si>
    <t>新编简明英语语言学教程</t>
  </si>
  <si>
    <t>戴炜栋</t>
  </si>
  <si>
    <t>英语教学法</t>
  </si>
  <si>
    <t>英语教学论(第2版)(中文版)</t>
  </si>
  <si>
    <t>鲁子问</t>
  </si>
  <si>
    <t>思想政治教育</t>
  </si>
  <si>
    <t>形势与政策</t>
  </si>
  <si>
    <t>时事报告（大学生版）</t>
  </si>
  <si>
    <t>张习文</t>
  </si>
  <si>
    <t>中宣部时事报告杂志社</t>
  </si>
  <si>
    <t>马克思主义基本原理概论</t>
  </si>
  <si>
    <t>马克思主义基本原理概论(2023年版)</t>
  </si>
  <si>
    <t xml:space="preserve">第1版 </t>
  </si>
  <si>
    <t>刘建军、郝立新、寇清杰</t>
  </si>
  <si>
    <t>9787040599008</t>
  </si>
  <si>
    <t>中国当代经济问题研究</t>
  </si>
  <si>
    <t>思想政治教育原理与方法</t>
  </si>
  <si>
    <t>思想政治教育学原理（第二版）</t>
  </si>
  <si>
    <t>《思想政治教育学原理》编写组</t>
  </si>
  <si>
    <t>毛泽东思想和中国特色社会主义理论体系概论</t>
  </si>
  <si>
    <t>毛泽东思想和中国特色社会主义理论体系概论（2023版）</t>
  </si>
  <si>
    <t>马克思主义理论研究和建设工程重点教材编写组</t>
  </si>
  <si>
    <t>中华人民共和国史</t>
  </si>
  <si>
    <t>程中原、吴敏先、陈述、柳建辉</t>
  </si>
  <si>
    <t>历史学</t>
  </si>
  <si>
    <t>中国古代史专题</t>
  </si>
  <si>
    <t>中国古代史（上下册）（第5版）</t>
  </si>
  <si>
    <t>朱绍侯</t>
  </si>
  <si>
    <t>福建人民版</t>
  </si>
  <si>
    <t>9787211061518
9787211061631</t>
  </si>
  <si>
    <t>中国传统文化</t>
  </si>
  <si>
    <t>中国传统文化概论（第3版）</t>
  </si>
  <si>
    <t>田广林</t>
  </si>
  <si>
    <t>中学历史教材教法</t>
  </si>
  <si>
    <t>中学历史教学法（第四版）</t>
  </si>
  <si>
    <t>于友西</t>
  </si>
  <si>
    <t>中国现代史专题</t>
  </si>
  <si>
    <t>中国现代史</t>
  </si>
  <si>
    <t>魏宏运</t>
  </si>
  <si>
    <t>中国历史地理</t>
  </si>
  <si>
    <t>中国历史地理概要</t>
  </si>
  <si>
    <t>刘锡涛</t>
  </si>
  <si>
    <t>江西人民出版社</t>
  </si>
  <si>
    <t>9787210034469</t>
  </si>
  <si>
    <t>中国政治制度史</t>
  </si>
  <si>
    <t>陈长琦</t>
  </si>
  <si>
    <t>9787040101881</t>
  </si>
  <si>
    <t>体育教育</t>
  </si>
  <si>
    <t>体育保健学</t>
  </si>
  <si>
    <t>体育保健学(第6版)</t>
  </si>
  <si>
    <t>赵斌,张钧,刘晓莉</t>
  </si>
  <si>
    <t>体育史</t>
  </si>
  <si>
    <t>体育史教编写</t>
  </si>
  <si>
    <t>体育科学研究方法</t>
  </si>
  <si>
    <t>体育科学研究方法第3版</t>
  </si>
  <si>
    <t>黄汉升</t>
  </si>
  <si>
    <t>运动生理学</t>
  </si>
  <si>
    <t>邓树勋、王健、乔德才</t>
  </si>
  <si>
    <t>运动训练学</t>
  </si>
  <si>
    <t>运动训练学（第2版）</t>
  </si>
  <si>
    <t>田麦久</t>
  </si>
  <si>
    <t>人民体育出版社</t>
  </si>
  <si>
    <t>体育社会学</t>
  </si>
  <si>
    <t>体育社会学（第四版）</t>
  </si>
  <si>
    <t>卢元镇</t>
  </si>
  <si>
    <t>数学与应用数学</t>
  </si>
  <si>
    <t>数学分析选讲</t>
  </si>
  <si>
    <t>数学分析（上、下）（第五版）</t>
  </si>
  <si>
    <t>华东师范大学数学科学学院</t>
  </si>
  <si>
    <t>9787040506945
9787040513233</t>
  </si>
  <si>
    <t>实变函数</t>
  </si>
  <si>
    <t>实变函数（第2版）</t>
  </si>
  <si>
    <t>胡适耕</t>
  </si>
  <si>
    <t>数学建模</t>
  </si>
  <si>
    <t>数学模型</t>
  </si>
  <si>
    <t>姜启源、谢金星、叶俊编</t>
  </si>
  <si>
    <t>初等数论</t>
  </si>
  <si>
    <t>王丹华/杨海文/刘咏梅编著</t>
  </si>
  <si>
    <t>北京航空航天大学出版社</t>
  </si>
  <si>
    <t>高等代数选讲</t>
  </si>
  <si>
    <t>高等代数（第5版）</t>
  </si>
  <si>
    <t>张禾端、郝新</t>
  </si>
  <si>
    <t>数学课程与教学论</t>
  </si>
  <si>
    <t>《数学教育概论》（第4版）</t>
  </si>
  <si>
    <t>张奠宙、宋乃庆</t>
  </si>
  <si>
    <t>化学</t>
  </si>
  <si>
    <t>物理化学</t>
  </si>
  <si>
    <t>物理化学（第6版）（上下）</t>
  </si>
  <si>
    <t>南京大学化学化工学院，傅献彩，侯文华（编）</t>
  </si>
  <si>
    <t>9787040586046
9787040584660</t>
  </si>
  <si>
    <t>化工基础</t>
  </si>
  <si>
    <t>化工原理(第4版)上下册</t>
  </si>
  <si>
    <t>谭天恩</t>
  </si>
  <si>
    <t>化学工业出版社</t>
  </si>
  <si>
    <t>9787122163615
9787122169068</t>
  </si>
  <si>
    <t>结构化学</t>
  </si>
  <si>
    <t>结构化学基础（第5版）</t>
  </si>
  <si>
    <t>周公度、段连运</t>
  </si>
  <si>
    <t>中学化学实验研讨</t>
  </si>
  <si>
    <t>中学化学实验及教学研究</t>
  </si>
  <si>
    <t>王磊</t>
  </si>
  <si>
    <t>9787303104499</t>
  </si>
  <si>
    <t>中级无机化学专题</t>
  </si>
  <si>
    <t>中级无机化学</t>
  </si>
  <si>
    <t>朱文祥</t>
  </si>
  <si>
    <t>9787040144444</t>
  </si>
  <si>
    <t>中级有机化学</t>
  </si>
  <si>
    <t xml:space="preserve">中级有机化学:反应与机理(第2版) </t>
  </si>
  <si>
    <t>吕萍 王彦广</t>
  </si>
  <si>
    <t>生物科学</t>
  </si>
  <si>
    <t>细胞生物学</t>
  </si>
  <si>
    <t>细胞生物学（第三版）</t>
  </si>
  <si>
    <t>瞿中和、黄喜中</t>
  </si>
  <si>
    <t>发育生物学</t>
  </si>
  <si>
    <t>尤永隆、林丹军、张彦定</t>
  </si>
  <si>
    <t>科学出版社</t>
  </si>
  <si>
    <t>进化生物学</t>
  </si>
  <si>
    <t>进化生物学.第4版</t>
  </si>
  <si>
    <t>沈银柱</t>
  </si>
  <si>
    <t>生物教学论</t>
  </si>
  <si>
    <t>中学生物学教学论（第2版）</t>
  </si>
  <si>
    <t xml:space="preserve">刘恩山 </t>
  </si>
  <si>
    <t>人口与青春健康教育</t>
  </si>
  <si>
    <t>大学生性健康教育（第三版）</t>
  </si>
  <si>
    <t>江剑平</t>
  </si>
  <si>
    <t>生物统计学</t>
  </si>
  <si>
    <t>生物统计学（第4版）</t>
  </si>
  <si>
    <t>杜荣骞</t>
  </si>
  <si>
    <t>地理科学</t>
  </si>
  <si>
    <t>灾害地理学</t>
  </si>
  <si>
    <t>灾害学</t>
  </si>
  <si>
    <t>毛德华</t>
  </si>
  <si>
    <t>地理教育学</t>
  </si>
  <si>
    <t>袁书琪</t>
  </si>
  <si>
    <t>9787040092684</t>
  </si>
  <si>
    <t>城镇体系规划</t>
  </si>
  <si>
    <t>遥感导论</t>
  </si>
  <si>
    <t>梅安新</t>
  </si>
  <si>
    <t>9787040072648</t>
  </si>
  <si>
    <t>人文地理学</t>
  </si>
  <si>
    <t>人文地理学（第二版）</t>
  </si>
  <si>
    <t>王恩涌、赵荣</t>
  </si>
  <si>
    <t>9787040177978</t>
  </si>
  <si>
    <t>环境保护</t>
  </si>
  <si>
    <t>环境学概论（第二版）</t>
  </si>
  <si>
    <t>刘培桐</t>
  </si>
  <si>
    <t>9787040052008</t>
  </si>
  <si>
    <t>美术学</t>
  </si>
  <si>
    <t>素描</t>
  </si>
  <si>
    <t>美术概论</t>
  </si>
  <si>
    <t>中外美术史</t>
  </si>
  <si>
    <t>中国画论</t>
  </si>
  <si>
    <t>大家小书：中国画论体系及其批评</t>
  </si>
  <si>
    <t>李长之</t>
  </si>
  <si>
    <t xml:space="preserve">北京出版社      </t>
  </si>
  <si>
    <t>美术鉴赏与批评</t>
  </si>
  <si>
    <t>小学科学</t>
  </si>
  <si>
    <t>生活中的科学</t>
  </si>
  <si>
    <t>科学课程标准解读</t>
  </si>
  <si>
    <t>义务教育课程标准（2022年版）课例式解读：科学</t>
  </si>
  <si>
    <t>喻伯军</t>
  </si>
  <si>
    <t>小学科学教学设计与实施</t>
  </si>
  <si>
    <t>小学科学教学关键问题指导</t>
  </si>
  <si>
    <t>9787040534214</t>
  </si>
  <si>
    <t>小学科学片断教学</t>
  </si>
  <si>
    <t>道德与法制</t>
  </si>
  <si>
    <t>马克思主义哲学原理 </t>
  </si>
  <si>
    <t>法学概论</t>
  </si>
  <si>
    <t>法学概论（第二版）</t>
  </si>
  <si>
    <t>陈业宏、黄媛媛</t>
  </si>
  <si>
    <t>中国人民大学出版社出版时间:2019年01月</t>
  </si>
  <si>
    <t>改革开放史</t>
  </si>
  <si>
    <t>附件2                         第三十三期主干课程参考教材书目清单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</si>
</sst>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.00;\-###0.00;#"/>
  </numFmts>
  <fonts count="12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2" xfId="2" applyFont="1" applyFill="1" applyBorder="1" applyAlignment="1">
      <alignment vertical="center" wrapText="1"/>
    </xf>
    <xf numFmtId="0" fontId="2" fillId="2" borderId="2" xfId="2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quotePrefix="1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3">
    <cellStyle name="常规" xfId="0" builtinId="0"/>
    <cellStyle name="常规 3_2015-2第二学期" xfId="1" xr:uid="{00000000-0005-0000-0000-000001000000}"/>
    <cellStyle name="常规_2013-2第三学期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dangdang.com/?key3=%B8%DF%B5%C8%BD%CC%D3%FD%B3%F6%B0%E6%C9%E7&amp;medium=01&amp;category_path=01.00.00.00.00.00" TargetMode="External"/><Relationship Id="rId1" Type="http://schemas.openxmlformats.org/officeDocument/2006/relationships/hyperlink" Target="http://search.dangdang.com/?key2=%CB%BC%CF%EB%D5%FE%D6%CE%BD%CC%D3%FD%D1%A7%D4%AD%C0%ED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1" sqref="G11"/>
    </sheetView>
  </sheetViews>
  <sheetFormatPr defaultColWidth="9" defaultRowHeight="13.5" x14ac:dyDescent="0.15"/>
  <cols>
    <col min="1" max="1" width="19.875" style="1" customWidth="1"/>
    <col min="2" max="2" width="23.75" style="1" customWidth="1"/>
    <col min="3" max="3" width="31.875" style="1" customWidth="1"/>
    <col min="4" max="4" width="9" style="1"/>
    <col min="5" max="5" width="29.75" style="1" customWidth="1"/>
    <col min="6" max="6" width="19.875" style="1" customWidth="1"/>
    <col min="7" max="7" width="15" style="56" bestFit="1" customWidth="1"/>
    <col min="8" max="16384" width="9" style="1"/>
  </cols>
  <sheetData>
    <row r="1" spans="1:7" ht="37.5" customHeight="1" x14ac:dyDescent="0.15">
      <c r="A1" s="45" t="s">
        <v>387</v>
      </c>
      <c r="B1" s="45"/>
      <c r="C1" s="45"/>
      <c r="D1" s="45"/>
      <c r="E1" s="45"/>
      <c r="F1" s="45"/>
      <c r="G1" s="45"/>
    </row>
    <row r="2" spans="1:7" ht="21.95" customHeight="1" x14ac:dyDescent="0.15">
      <c r="A2" s="47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9" t="s">
        <v>6</v>
      </c>
    </row>
    <row r="3" spans="1:7" ht="21.95" customHeight="1" x14ac:dyDescent="0.15">
      <c r="A3" s="44" t="s">
        <v>371</v>
      </c>
      <c r="B3" s="19" t="s">
        <v>372</v>
      </c>
      <c r="C3" s="6" t="s">
        <v>9</v>
      </c>
      <c r="D3" s="17"/>
      <c r="E3" s="17"/>
      <c r="F3" s="17"/>
      <c r="G3" s="42"/>
    </row>
    <row r="4" spans="1:7" ht="33.75" customHeight="1" x14ac:dyDescent="0.15">
      <c r="A4" s="44"/>
      <c r="B4" s="19" t="s">
        <v>373</v>
      </c>
      <c r="C4" s="6" t="s">
        <v>374</v>
      </c>
      <c r="D4" s="17"/>
      <c r="E4" s="17" t="s">
        <v>375</v>
      </c>
      <c r="F4" s="17" t="s">
        <v>61</v>
      </c>
      <c r="G4" s="50" t="str">
        <f>"9787519130725"</f>
        <v>9787519130725</v>
      </c>
    </row>
    <row r="5" spans="1:7" ht="21.95" customHeight="1" x14ac:dyDescent="0.15">
      <c r="A5" s="44"/>
      <c r="B5" s="19" t="s">
        <v>376</v>
      </c>
      <c r="C5" s="6" t="s">
        <v>377</v>
      </c>
      <c r="D5" s="17"/>
      <c r="E5" s="17" t="s">
        <v>375</v>
      </c>
      <c r="F5" s="17" t="s">
        <v>47</v>
      </c>
      <c r="G5" s="42" t="s">
        <v>378</v>
      </c>
    </row>
    <row r="6" spans="1:7" ht="21.95" customHeight="1" x14ac:dyDescent="0.15">
      <c r="A6" s="44"/>
      <c r="B6" s="19" t="s">
        <v>379</v>
      </c>
      <c r="C6" s="6" t="s">
        <v>9</v>
      </c>
      <c r="D6" s="17"/>
      <c r="E6" s="17"/>
      <c r="F6" s="17"/>
      <c r="G6" s="42"/>
    </row>
    <row r="7" spans="1:7" ht="21.95" customHeight="1" x14ac:dyDescent="0.15">
      <c r="A7" s="2"/>
      <c r="B7" s="6"/>
      <c r="C7" s="6"/>
      <c r="D7" s="17"/>
      <c r="E7" s="17"/>
      <c r="F7" s="17"/>
      <c r="G7" s="42"/>
    </row>
    <row r="8" spans="1:7" ht="21.95" customHeight="1" x14ac:dyDescent="0.15">
      <c r="A8" s="44" t="s">
        <v>380</v>
      </c>
      <c r="B8" s="6" t="s">
        <v>225</v>
      </c>
      <c r="C8" s="32" t="s">
        <v>226</v>
      </c>
      <c r="D8" s="33"/>
      <c r="E8" s="17" t="s">
        <v>228</v>
      </c>
      <c r="F8" s="17" t="s">
        <v>47</v>
      </c>
      <c r="G8" s="50" t="str">
        <f>"9787040599008"</f>
        <v>9787040599008</v>
      </c>
    </row>
    <row r="9" spans="1:7" ht="21.95" customHeight="1" x14ac:dyDescent="0.15">
      <c r="A9" s="44"/>
      <c r="B9" s="6" t="s">
        <v>381</v>
      </c>
      <c r="C9" s="6" t="s">
        <v>381</v>
      </c>
      <c r="D9" s="17"/>
      <c r="E9" s="17" t="s">
        <v>180</v>
      </c>
      <c r="F9" s="17" t="s">
        <v>47</v>
      </c>
      <c r="G9" s="50" t="str">
        <f>"9787040540420"</f>
        <v>9787040540420</v>
      </c>
    </row>
    <row r="10" spans="1:7" ht="42" customHeight="1" x14ac:dyDescent="0.15">
      <c r="A10" s="44"/>
      <c r="B10" s="32" t="s">
        <v>382</v>
      </c>
      <c r="C10" s="32" t="s">
        <v>383</v>
      </c>
      <c r="D10" s="33"/>
      <c r="E10" s="33" t="s">
        <v>384</v>
      </c>
      <c r="F10" s="33" t="s">
        <v>385</v>
      </c>
      <c r="G10" s="50" t="str">
        <f>"9787300266466"</f>
        <v>9787300266466</v>
      </c>
    </row>
    <row r="11" spans="1:7" ht="21.95" customHeight="1" x14ac:dyDescent="0.15">
      <c r="A11" s="44"/>
      <c r="B11" s="6" t="s">
        <v>386</v>
      </c>
      <c r="C11" s="6" t="s">
        <v>9</v>
      </c>
      <c r="D11" s="17"/>
      <c r="E11" s="17"/>
      <c r="F11" s="17"/>
      <c r="G11" s="42"/>
    </row>
    <row r="12" spans="1:7" ht="21.95" customHeight="1" x14ac:dyDescent="0.15">
      <c r="A12" s="2"/>
      <c r="B12" s="3"/>
      <c r="C12" s="3"/>
      <c r="D12" s="3"/>
      <c r="E12" s="3"/>
      <c r="F12" s="3"/>
      <c r="G12" s="46"/>
    </row>
    <row r="13" spans="1:7" ht="21.95" customHeight="1" x14ac:dyDescent="0.15">
      <c r="A13" s="43" t="s">
        <v>7</v>
      </c>
      <c r="B13" s="5" t="s">
        <v>8</v>
      </c>
      <c r="C13" s="6" t="s">
        <v>9</v>
      </c>
      <c r="D13" s="7"/>
      <c r="E13" s="8"/>
      <c r="F13" s="9"/>
      <c r="G13" s="9"/>
    </row>
    <row r="14" spans="1:7" ht="21.95" customHeight="1" x14ac:dyDescent="0.15">
      <c r="A14" s="43"/>
      <c r="B14" s="5" t="s">
        <v>10</v>
      </c>
      <c r="C14" s="11" t="s">
        <v>11</v>
      </c>
      <c r="D14" s="12" t="s">
        <v>12</v>
      </c>
      <c r="E14" s="12" t="s">
        <v>13</v>
      </c>
      <c r="F14" s="13" t="s">
        <v>14</v>
      </c>
      <c r="G14" s="13" t="s">
        <v>15</v>
      </c>
    </row>
    <row r="15" spans="1:7" ht="21.95" customHeight="1" x14ac:dyDescent="0.15">
      <c r="A15" s="43"/>
      <c r="B15" s="5" t="s">
        <v>16</v>
      </c>
      <c r="C15" s="11" t="s">
        <v>17</v>
      </c>
      <c r="D15" s="9" t="s">
        <v>18</v>
      </c>
      <c r="E15" s="12" t="s">
        <v>19</v>
      </c>
      <c r="F15" s="13" t="s">
        <v>20</v>
      </c>
      <c r="G15" s="51" t="s">
        <v>21</v>
      </c>
    </row>
    <row r="16" spans="1:7" ht="21.95" customHeight="1" x14ac:dyDescent="0.15">
      <c r="A16" s="43"/>
      <c r="B16" s="5" t="s">
        <v>22</v>
      </c>
      <c r="C16" s="11" t="s">
        <v>23</v>
      </c>
      <c r="D16" s="12" t="s">
        <v>24</v>
      </c>
      <c r="E16" s="12" t="s">
        <v>25</v>
      </c>
      <c r="F16" s="13" t="s">
        <v>20</v>
      </c>
      <c r="G16" s="51" t="s">
        <v>26</v>
      </c>
    </row>
    <row r="17" spans="1:7" ht="21.95" customHeight="1" x14ac:dyDescent="0.15">
      <c r="A17" s="43"/>
      <c r="B17" s="5" t="s">
        <v>27</v>
      </c>
      <c r="C17" s="6" t="s">
        <v>9</v>
      </c>
      <c r="D17" s="7"/>
      <c r="E17" s="8"/>
      <c r="F17" s="9"/>
      <c r="G17" s="9"/>
    </row>
    <row r="18" spans="1:7" ht="21.95" customHeight="1" x14ac:dyDescent="0.15">
      <c r="A18" s="43"/>
      <c r="B18" s="5" t="s">
        <v>28</v>
      </c>
      <c r="C18" s="11" t="s">
        <v>29</v>
      </c>
      <c r="D18" s="9" t="s">
        <v>12</v>
      </c>
      <c r="E18" s="12" t="s">
        <v>30</v>
      </c>
      <c r="F18" s="13" t="s">
        <v>31</v>
      </c>
      <c r="G18" s="51" t="s">
        <v>32</v>
      </c>
    </row>
    <row r="19" spans="1:7" ht="21.95" customHeight="1" x14ac:dyDescent="0.15">
      <c r="A19" s="4"/>
      <c r="B19" s="14"/>
      <c r="C19" s="15"/>
      <c r="D19" s="16"/>
      <c r="E19" s="17"/>
      <c r="F19" s="18"/>
      <c r="G19" s="18"/>
    </row>
    <row r="20" spans="1:7" ht="21.95" customHeight="1" x14ac:dyDescent="0.15">
      <c r="A20" s="43" t="s">
        <v>33</v>
      </c>
      <c r="B20" s="5" t="s">
        <v>34</v>
      </c>
      <c r="C20" s="11" t="s">
        <v>35</v>
      </c>
      <c r="D20" s="12" t="s">
        <v>12</v>
      </c>
      <c r="E20" s="12" t="s">
        <v>36</v>
      </c>
      <c r="F20" s="13" t="s">
        <v>37</v>
      </c>
      <c r="G20" s="51" t="s">
        <v>38</v>
      </c>
    </row>
    <row r="21" spans="1:7" ht="21.95" customHeight="1" x14ac:dyDescent="0.15">
      <c r="A21" s="43"/>
      <c r="B21" s="5" t="s">
        <v>39</v>
      </c>
      <c r="C21" s="11" t="s">
        <v>40</v>
      </c>
      <c r="D21" s="12" t="s">
        <v>12</v>
      </c>
      <c r="E21" s="12" t="s">
        <v>41</v>
      </c>
      <c r="F21" s="13" t="s">
        <v>42</v>
      </c>
      <c r="G21" s="51" t="s">
        <v>43</v>
      </c>
    </row>
    <row r="22" spans="1:7" ht="21.95" customHeight="1" x14ac:dyDescent="0.15">
      <c r="A22" s="43"/>
      <c r="B22" s="5" t="s">
        <v>44</v>
      </c>
      <c r="C22" s="11" t="s">
        <v>45</v>
      </c>
      <c r="D22" s="12" t="s">
        <v>12</v>
      </c>
      <c r="E22" s="12" t="s">
        <v>46</v>
      </c>
      <c r="F22" s="13" t="s">
        <v>47</v>
      </c>
      <c r="G22" s="51" t="s">
        <v>48</v>
      </c>
    </row>
    <row r="23" spans="1:7" ht="21.95" customHeight="1" x14ac:dyDescent="0.15">
      <c r="A23" s="43"/>
      <c r="B23" s="5" t="s">
        <v>49</v>
      </c>
      <c r="C23" s="11" t="s">
        <v>50</v>
      </c>
      <c r="D23" s="12" t="s">
        <v>51</v>
      </c>
      <c r="E23" s="12" t="s">
        <v>52</v>
      </c>
      <c r="F23" s="13" t="s">
        <v>37</v>
      </c>
      <c r="G23" s="51" t="s">
        <v>53</v>
      </c>
    </row>
    <row r="24" spans="1:7" ht="21.95" customHeight="1" x14ac:dyDescent="0.15">
      <c r="A24" s="43"/>
      <c r="B24" s="5" t="s">
        <v>54</v>
      </c>
      <c r="C24" s="6" t="s">
        <v>9</v>
      </c>
      <c r="D24" s="12"/>
      <c r="E24" s="12"/>
      <c r="F24" s="13"/>
      <c r="G24" s="8"/>
    </row>
    <row r="25" spans="1:7" ht="21.95" customHeight="1" x14ac:dyDescent="0.15">
      <c r="A25" s="43"/>
      <c r="B25" s="5" t="s">
        <v>55</v>
      </c>
      <c r="C25" s="11" t="s">
        <v>55</v>
      </c>
      <c r="D25" s="12" t="s">
        <v>51</v>
      </c>
      <c r="E25" s="12" t="s">
        <v>56</v>
      </c>
      <c r="F25" s="13" t="s">
        <v>47</v>
      </c>
      <c r="G25" s="51" t="s">
        <v>57</v>
      </c>
    </row>
    <row r="26" spans="1:7" ht="21.95" customHeight="1" x14ac:dyDescent="0.15">
      <c r="A26" s="4"/>
      <c r="B26" s="20"/>
      <c r="C26" s="15"/>
      <c r="D26" s="16"/>
      <c r="E26" s="17"/>
      <c r="F26" s="18"/>
      <c r="G26" s="18"/>
    </row>
    <row r="27" spans="1:7" ht="21.95" customHeight="1" x14ac:dyDescent="0.15">
      <c r="A27" s="43" t="s">
        <v>58</v>
      </c>
      <c r="B27" s="5" t="s">
        <v>59</v>
      </c>
      <c r="C27" s="21" t="s">
        <v>59</v>
      </c>
      <c r="D27" s="12" t="s">
        <v>51</v>
      </c>
      <c r="E27" s="22" t="s">
        <v>60</v>
      </c>
      <c r="F27" s="23" t="s">
        <v>61</v>
      </c>
      <c r="G27" s="51" t="s">
        <v>62</v>
      </c>
    </row>
    <row r="28" spans="1:7" ht="21.95" customHeight="1" x14ac:dyDescent="0.15">
      <c r="A28" s="43"/>
      <c r="B28" s="5" t="s">
        <v>63</v>
      </c>
      <c r="C28" s="24" t="s">
        <v>64</v>
      </c>
      <c r="D28" s="25" t="s">
        <v>18</v>
      </c>
      <c r="E28" s="25" t="s">
        <v>65</v>
      </c>
      <c r="F28" s="26" t="s">
        <v>20</v>
      </c>
      <c r="G28" s="51" t="s">
        <v>66</v>
      </c>
    </row>
    <row r="29" spans="1:7" ht="21.95" customHeight="1" x14ac:dyDescent="0.15">
      <c r="A29" s="43"/>
      <c r="B29" s="5" t="s">
        <v>10</v>
      </c>
      <c r="C29" s="11" t="s">
        <v>11</v>
      </c>
      <c r="D29" s="12" t="s">
        <v>12</v>
      </c>
      <c r="E29" s="12" t="s">
        <v>13</v>
      </c>
      <c r="F29" s="13" t="s">
        <v>14</v>
      </c>
      <c r="G29" s="13" t="s">
        <v>15</v>
      </c>
    </row>
    <row r="30" spans="1:7" ht="21.95" customHeight="1" x14ac:dyDescent="0.15">
      <c r="A30" s="43"/>
      <c r="B30" s="5" t="s">
        <v>67</v>
      </c>
      <c r="C30" s="11" t="s">
        <v>67</v>
      </c>
      <c r="D30" s="12" t="s">
        <v>18</v>
      </c>
      <c r="E30" s="12" t="s">
        <v>68</v>
      </c>
      <c r="F30" s="13" t="s">
        <v>69</v>
      </c>
      <c r="G30" s="51" t="s">
        <v>70</v>
      </c>
    </row>
    <row r="31" spans="1:7" ht="21.95" customHeight="1" x14ac:dyDescent="0.15">
      <c r="A31" s="43"/>
      <c r="B31" s="5" t="s">
        <v>71</v>
      </c>
      <c r="C31" s="11" t="s">
        <v>71</v>
      </c>
      <c r="D31" s="12" t="s">
        <v>12</v>
      </c>
      <c r="E31" s="12" t="s">
        <v>72</v>
      </c>
      <c r="F31" s="13" t="s">
        <v>73</v>
      </c>
      <c r="G31" s="51" t="s">
        <v>74</v>
      </c>
    </row>
    <row r="32" spans="1:7" ht="21.95" customHeight="1" x14ac:dyDescent="0.15">
      <c r="A32" s="43"/>
      <c r="B32" s="5" t="s">
        <v>75</v>
      </c>
      <c r="C32" s="6" t="s">
        <v>9</v>
      </c>
      <c r="D32" s="13"/>
      <c r="E32" s="12"/>
      <c r="F32" s="13"/>
      <c r="G32" s="8"/>
    </row>
    <row r="33" spans="1:7" ht="21.95" customHeight="1" x14ac:dyDescent="0.15">
      <c r="A33" s="4"/>
      <c r="B33" s="20"/>
      <c r="C33" s="15"/>
      <c r="D33" s="16"/>
      <c r="E33" s="17"/>
      <c r="F33" s="18"/>
      <c r="G33" s="18"/>
    </row>
    <row r="34" spans="1:7" ht="21.95" customHeight="1" x14ac:dyDescent="0.15">
      <c r="A34" s="43" t="s">
        <v>76</v>
      </c>
      <c r="B34" s="5" t="s">
        <v>77</v>
      </c>
      <c r="C34" s="6" t="s">
        <v>9</v>
      </c>
      <c r="D34" s="7"/>
      <c r="E34" s="5"/>
      <c r="F34" s="9"/>
      <c r="G34" s="8"/>
    </row>
    <row r="35" spans="1:7" ht="21.95" customHeight="1" x14ac:dyDescent="0.15">
      <c r="A35" s="43"/>
      <c r="B35" s="5" t="s">
        <v>78</v>
      </c>
      <c r="C35" s="6" t="s">
        <v>9</v>
      </c>
      <c r="D35" s="7"/>
      <c r="E35" s="8"/>
      <c r="F35" s="9"/>
      <c r="G35" s="8"/>
    </row>
    <row r="36" spans="1:7" ht="21.95" customHeight="1" x14ac:dyDescent="0.15">
      <c r="A36" s="43"/>
      <c r="B36" s="5" t="s">
        <v>79</v>
      </c>
      <c r="C36" s="11" t="s">
        <v>80</v>
      </c>
      <c r="D36" s="12" t="s">
        <v>12</v>
      </c>
      <c r="E36" s="12" t="s">
        <v>81</v>
      </c>
      <c r="F36" s="13" t="s">
        <v>82</v>
      </c>
      <c r="G36" s="52" t="str">
        <f>"9787567537323"</f>
        <v>9787567537323</v>
      </c>
    </row>
    <row r="37" spans="1:7" ht="21.95" customHeight="1" x14ac:dyDescent="0.15">
      <c r="A37" s="43"/>
      <c r="B37" s="5" t="s">
        <v>83</v>
      </c>
      <c r="C37" s="11" t="s">
        <v>23</v>
      </c>
      <c r="D37" s="12" t="s">
        <v>24</v>
      </c>
      <c r="E37" s="12" t="s">
        <v>25</v>
      </c>
      <c r="F37" s="13" t="s">
        <v>20</v>
      </c>
      <c r="G37" s="51" t="s">
        <v>26</v>
      </c>
    </row>
    <row r="38" spans="1:7" ht="21.95" customHeight="1" x14ac:dyDescent="0.15">
      <c r="A38" s="43"/>
      <c r="B38" s="5" t="s">
        <v>28</v>
      </c>
      <c r="C38" s="11" t="s">
        <v>29</v>
      </c>
      <c r="D38" s="12" t="s">
        <v>12</v>
      </c>
      <c r="E38" s="12" t="s">
        <v>30</v>
      </c>
      <c r="F38" s="13" t="s">
        <v>31</v>
      </c>
      <c r="G38" s="51" t="s">
        <v>32</v>
      </c>
    </row>
    <row r="39" spans="1:7" ht="21.95" customHeight="1" x14ac:dyDescent="0.15">
      <c r="A39" s="43"/>
      <c r="B39" s="5" t="s">
        <v>84</v>
      </c>
      <c r="C39" s="6" t="s">
        <v>9</v>
      </c>
      <c r="D39" s="7"/>
      <c r="E39" s="8"/>
      <c r="F39" s="9"/>
      <c r="G39" s="8"/>
    </row>
    <row r="40" spans="1:7" ht="21.95" customHeight="1" x14ac:dyDescent="0.15">
      <c r="A40" s="4"/>
      <c r="B40" s="27"/>
      <c r="C40" s="28"/>
      <c r="D40" s="16"/>
      <c r="E40" s="17"/>
      <c r="F40" s="18"/>
      <c r="G40" s="18"/>
    </row>
    <row r="41" spans="1:7" ht="21.95" customHeight="1" x14ac:dyDescent="0.15">
      <c r="A41" s="43" t="s">
        <v>85</v>
      </c>
      <c r="B41" s="5" t="s">
        <v>86</v>
      </c>
      <c r="C41" s="11" t="s">
        <v>87</v>
      </c>
      <c r="D41" s="12" t="s">
        <v>88</v>
      </c>
      <c r="E41" s="12" t="s">
        <v>89</v>
      </c>
      <c r="F41" s="13" t="s">
        <v>47</v>
      </c>
      <c r="G41" s="51" t="s">
        <v>90</v>
      </c>
    </row>
    <row r="42" spans="1:7" ht="21.95" customHeight="1" x14ac:dyDescent="0.15">
      <c r="A42" s="43"/>
      <c r="B42" s="5" t="s">
        <v>91</v>
      </c>
      <c r="C42" s="11" t="s">
        <v>92</v>
      </c>
      <c r="D42" s="12" t="s">
        <v>18</v>
      </c>
      <c r="E42" s="12" t="s">
        <v>93</v>
      </c>
      <c r="F42" s="13" t="s">
        <v>47</v>
      </c>
      <c r="G42" s="52" t="str">
        <f>"9787040549034"</f>
        <v>9787040549034</v>
      </c>
    </row>
    <row r="43" spans="1:7" ht="21.95" customHeight="1" x14ac:dyDescent="0.15">
      <c r="A43" s="43"/>
      <c r="B43" s="5" t="s">
        <v>94</v>
      </c>
      <c r="C43" s="11" t="s">
        <v>95</v>
      </c>
      <c r="D43" s="12" t="s">
        <v>88</v>
      </c>
      <c r="E43" s="12" t="s">
        <v>96</v>
      </c>
      <c r="F43" s="13" t="s">
        <v>97</v>
      </c>
      <c r="G43" s="52" t="str">
        <f>"9787115457004"</f>
        <v>9787115457004</v>
      </c>
    </row>
    <row r="44" spans="1:7" ht="21.95" customHeight="1" x14ac:dyDescent="0.15">
      <c r="A44" s="43"/>
      <c r="B44" s="5" t="s">
        <v>98</v>
      </c>
      <c r="C44" s="11" t="s">
        <v>99</v>
      </c>
      <c r="D44" s="12" t="s">
        <v>100</v>
      </c>
      <c r="E44" s="12" t="s">
        <v>101</v>
      </c>
      <c r="F44" s="13" t="s">
        <v>47</v>
      </c>
      <c r="G44" s="52" t="str">
        <f>"9787040520408"</f>
        <v>9787040520408</v>
      </c>
    </row>
    <row r="45" spans="1:7" ht="30.95" customHeight="1" x14ac:dyDescent="0.15">
      <c r="A45" s="43"/>
      <c r="B45" s="5" t="s">
        <v>102</v>
      </c>
      <c r="C45" s="11" t="s">
        <v>103</v>
      </c>
      <c r="D45" s="12" t="s">
        <v>88</v>
      </c>
      <c r="E45" s="12" t="s">
        <v>104</v>
      </c>
      <c r="F45" s="13" t="s">
        <v>47</v>
      </c>
      <c r="G45" s="52" t="str">
        <f>"9787040581713"</f>
        <v>9787040581713</v>
      </c>
    </row>
    <row r="46" spans="1:7" ht="21.95" customHeight="1" x14ac:dyDescent="0.15">
      <c r="A46" s="43"/>
      <c r="B46" s="5" t="s">
        <v>105</v>
      </c>
      <c r="C46" s="11" t="s">
        <v>106</v>
      </c>
      <c r="D46" s="12" t="s">
        <v>100</v>
      </c>
      <c r="E46" s="12" t="s">
        <v>107</v>
      </c>
      <c r="F46" s="13" t="s">
        <v>108</v>
      </c>
      <c r="G46" s="52" t="str">
        <f>"9787302604716"</f>
        <v>9787302604716</v>
      </c>
    </row>
    <row r="47" spans="1:7" ht="21.95" customHeight="1" x14ac:dyDescent="0.15">
      <c r="A47" s="4"/>
      <c r="B47" s="20"/>
      <c r="C47" s="15"/>
      <c r="D47" s="16"/>
      <c r="E47" s="17"/>
      <c r="F47" s="18"/>
      <c r="G47" s="3"/>
    </row>
    <row r="48" spans="1:7" ht="21.95" customHeight="1" x14ac:dyDescent="0.15">
      <c r="A48" s="43" t="s">
        <v>109</v>
      </c>
      <c r="B48" s="5" t="s">
        <v>94</v>
      </c>
      <c r="C48" s="29" t="s">
        <v>95</v>
      </c>
      <c r="D48" s="9"/>
      <c r="E48" s="23" t="s">
        <v>96</v>
      </c>
      <c r="F48" s="23" t="s">
        <v>97</v>
      </c>
      <c r="G48" s="52" t="str">
        <f>"9787115457004"</f>
        <v>9787115457004</v>
      </c>
    </row>
    <row r="49" spans="1:7" ht="21.95" customHeight="1" x14ac:dyDescent="0.15">
      <c r="A49" s="43"/>
      <c r="B49" s="5" t="s">
        <v>110</v>
      </c>
      <c r="C49" s="11" t="s">
        <v>111</v>
      </c>
      <c r="D49" s="12" t="s">
        <v>51</v>
      </c>
      <c r="E49" s="12" t="s">
        <v>112</v>
      </c>
      <c r="F49" s="13" t="s">
        <v>108</v>
      </c>
      <c r="G49" s="51" t="s">
        <v>113</v>
      </c>
    </row>
    <row r="50" spans="1:7" ht="21.95" customHeight="1" x14ac:dyDescent="0.15">
      <c r="A50" s="43"/>
      <c r="B50" s="5" t="s">
        <v>114</v>
      </c>
      <c r="C50" s="11" t="s">
        <v>115</v>
      </c>
      <c r="D50" s="12" t="s">
        <v>18</v>
      </c>
      <c r="E50" s="12" t="s">
        <v>116</v>
      </c>
      <c r="F50" s="13" t="s">
        <v>47</v>
      </c>
      <c r="G50" s="53" t="s">
        <v>117</v>
      </c>
    </row>
    <row r="51" spans="1:7" ht="21.95" customHeight="1" x14ac:dyDescent="0.15">
      <c r="A51" s="43"/>
      <c r="B51" s="5" t="s">
        <v>118</v>
      </c>
      <c r="C51" s="11" t="s">
        <v>119</v>
      </c>
      <c r="D51" s="12" t="s">
        <v>24</v>
      </c>
      <c r="E51" s="12" t="s">
        <v>120</v>
      </c>
      <c r="F51" s="13" t="s">
        <v>121</v>
      </c>
      <c r="G51" s="51" t="s">
        <v>122</v>
      </c>
    </row>
    <row r="52" spans="1:7" ht="21.95" customHeight="1" x14ac:dyDescent="0.15">
      <c r="A52" s="43"/>
      <c r="B52" s="5" t="s">
        <v>123</v>
      </c>
      <c r="C52" s="11" t="s">
        <v>124</v>
      </c>
      <c r="D52" s="12" t="s">
        <v>88</v>
      </c>
      <c r="E52" s="12" t="s">
        <v>125</v>
      </c>
      <c r="F52" s="13" t="s">
        <v>126</v>
      </c>
      <c r="G52" s="51" t="s">
        <v>127</v>
      </c>
    </row>
    <row r="53" spans="1:7" ht="21.95" customHeight="1" x14ac:dyDescent="0.15">
      <c r="A53" s="43"/>
      <c r="B53" s="5" t="s">
        <v>105</v>
      </c>
      <c r="C53" s="11" t="s">
        <v>106</v>
      </c>
      <c r="D53" s="12" t="s">
        <v>24</v>
      </c>
      <c r="E53" s="12" t="s">
        <v>107</v>
      </c>
      <c r="F53" s="13" t="s">
        <v>108</v>
      </c>
      <c r="G53" s="52" t="str">
        <f>"9787302604716"</f>
        <v>9787302604716</v>
      </c>
    </row>
    <row r="54" spans="1:7" ht="21.95" customHeight="1" x14ac:dyDescent="0.15">
      <c r="A54" s="4"/>
      <c r="B54" s="30"/>
      <c r="C54" s="31"/>
      <c r="D54" s="33"/>
      <c r="E54" s="33"/>
      <c r="F54" s="34"/>
      <c r="G54" s="18"/>
    </row>
    <row r="55" spans="1:7" ht="21.95" customHeight="1" x14ac:dyDescent="0.15">
      <c r="A55" s="43" t="s">
        <v>128</v>
      </c>
      <c r="B55" s="5" t="s">
        <v>129</v>
      </c>
      <c r="C55" s="6" t="s">
        <v>9</v>
      </c>
      <c r="D55" s="7"/>
      <c r="E55" s="8"/>
      <c r="F55" s="9"/>
      <c r="G55" s="8"/>
    </row>
    <row r="56" spans="1:7" ht="21.95" customHeight="1" x14ac:dyDescent="0.15">
      <c r="A56" s="43"/>
      <c r="B56" s="5" t="s">
        <v>130</v>
      </c>
      <c r="C56" s="11" t="s">
        <v>130</v>
      </c>
      <c r="D56" s="9"/>
      <c r="E56" s="12" t="s">
        <v>131</v>
      </c>
      <c r="F56" s="13" t="s">
        <v>132</v>
      </c>
      <c r="G56" s="51" t="s">
        <v>133</v>
      </c>
    </row>
    <row r="57" spans="1:7" ht="21.95" customHeight="1" x14ac:dyDescent="0.15">
      <c r="A57" s="43"/>
      <c r="B57" s="5" t="s">
        <v>134</v>
      </c>
      <c r="C57" s="11" t="s">
        <v>134</v>
      </c>
      <c r="D57" s="12" t="s">
        <v>12</v>
      </c>
      <c r="E57" s="12" t="s">
        <v>135</v>
      </c>
      <c r="F57" s="13" t="s">
        <v>136</v>
      </c>
      <c r="G57" s="51" t="s">
        <v>137</v>
      </c>
    </row>
    <row r="58" spans="1:7" ht="21.95" customHeight="1" x14ac:dyDescent="0.15">
      <c r="A58" s="43"/>
      <c r="B58" s="5" t="s">
        <v>138</v>
      </c>
      <c r="C58" s="11" t="s">
        <v>139</v>
      </c>
      <c r="D58" s="12" t="s">
        <v>12</v>
      </c>
      <c r="E58" s="12" t="s">
        <v>140</v>
      </c>
      <c r="F58" s="13" t="s">
        <v>141</v>
      </c>
      <c r="G58" s="51" t="s">
        <v>142</v>
      </c>
    </row>
    <row r="59" spans="1:7" ht="21.95" customHeight="1" x14ac:dyDescent="0.15">
      <c r="A59" s="43"/>
      <c r="B59" s="5" t="s">
        <v>143</v>
      </c>
      <c r="C59" s="21" t="s">
        <v>144</v>
      </c>
      <c r="D59" s="12" t="s">
        <v>12</v>
      </c>
      <c r="E59" s="22" t="s">
        <v>145</v>
      </c>
      <c r="F59" s="23" t="s">
        <v>146</v>
      </c>
      <c r="G59" s="52" t="str">
        <f>"9787810836012"</f>
        <v>9787810836012</v>
      </c>
    </row>
    <row r="60" spans="1:7" ht="21.95" customHeight="1" x14ac:dyDescent="0.15">
      <c r="A60" s="43"/>
      <c r="B60" s="5" t="s">
        <v>147</v>
      </c>
      <c r="C60" s="11" t="s">
        <v>148</v>
      </c>
      <c r="D60" s="12" t="s">
        <v>12</v>
      </c>
      <c r="E60" s="12" t="s">
        <v>149</v>
      </c>
      <c r="F60" s="13" t="s">
        <v>97</v>
      </c>
      <c r="G60" s="51" t="s">
        <v>150</v>
      </c>
    </row>
    <row r="61" spans="1:7" ht="21.95" customHeight="1" x14ac:dyDescent="0.15">
      <c r="A61" s="4"/>
      <c r="B61" s="30"/>
      <c r="C61" s="15"/>
      <c r="D61" s="16"/>
      <c r="E61" s="17"/>
      <c r="F61" s="18"/>
      <c r="G61" s="18"/>
    </row>
    <row r="62" spans="1:7" ht="21.95" customHeight="1" x14ac:dyDescent="0.15">
      <c r="A62" s="43" t="s">
        <v>151</v>
      </c>
      <c r="B62" s="5" t="s">
        <v>152</v>
      </c>
      <c r="C62" s="6" t="s">
        <v>9</v>
      </c>
      <c r="D62" s="12"/>
      <c r="E62" s="12"/>
      <c r="F62" s="13"/>
      <c r="G62" s="8"/>
    </row>
    <row r="63" spans="1:7" ht="21.95" customHeight="1" x14ac:dyDescent="0.15">
      <c r="A63" s="43"/>
      <c r="B63" s="5" t="s">
        <v>153</v>
      </c>
      <c r="C63" s="11" t="s">
        <v>154</v>
      </c>
      <c r="D63" s="12" t="s">
        <v>51</v>
      </c>
      <c r="E63" s="12" t="s">
        <v>155</v>
      </c>
      <c r="F63" s="13" t="s">
        <v>156</v>
      </c>
      <c r="G63" s="52" t="str">
        <f>"9787307168947"</f>
        <v>9787307168947</v>
      </c>
    </row>
    <row r="64" spans="1:7" ht="21.95" customHeight="1" x14ac:dyDescent="0.15">
      <c r="A64" s="43"/>
      <c r="B64" s="5" t="s">
        <v>157</v>
      </c>
      <c r="C64" s="11" t="s">
        <v>158</v>
      </c>
      <c r="D64" s="12" t="s">
        <v>18</v>
      </c>
      <c r="E64" s="12" t="s">
        <v>159</v>
      </c>
      <c r="F64" s="13" t="s">
        <v>47</v>
      </c>
      <c r="G64" s="52" t="str">
        <f>"9787040414868"</f>
        <v>9787040414868</v>
      </c>
    </row>
    <row r="65" spans="1:7" ht="21.95" customHeight="1" x14ac:dyDescent="0.15">
      <c r="A65" s="43"/>
      <c r="B65" s="5" t="s">
        <v>160</v>
      </c>
      <c r="C65" s="11" t="s">
        <v>161</v>
      </c>
      <c r="D65" s="12" t="s">
        <v>12</v>
      </c>
      <c r="E65" s="12" t="s">
        <v>162</v>
      </c>
      <c r="F65" s="13" t="s">
        <v>156</v>
      </c>
      <c r="G65" s="52" t="str">
        <f>"9787307219625"</f>
        <v>9787307219625</v>
      </c>
    </row>
    <row r="66" spans="1:7" ht="21.95" customHeight="1" x14ac:dyDescent="0.15">
      <c r="A66" s="43"/>
      <c r="B66" s="5" t="s">
        <v>163</v>
      </c>
      <c r="C66" s="11" t="s">
        <v>164</v>
      </c>
      <c r="D66" s="12" t="s">
        <v>12</v>
      </c>
      <c r="E66" s="12" t="s">
        <v>165</v>
      </c>
      <c r="F66" s="13" t="s">
        <v>166</v>
      </c>
      <c r="G66" s="51" t="s">
        <v>167</v>
      </c>
    </row>
    <row r="67" spans="1:7" ht="21.95" customHeight="1" x14ac:dyDescent="0.15">
      <c r="A67" s="43"/>
      <c r="B67" s="5" t="s">
        <v>168</v>
      </c>
      <c r="C67" s="11" t="s">
        <v>169</v>
      </c>
      <c r="D67" s="12" t="s">
        <v>51</v>
      </c>
      <c r="E67" s="12" t="s">
        <v>170</v>
      </c>
      <c r="F67" s="13" t="s">
        <v>171</v>
      </c>
      <c r="G67" s="52" t="str">
        <f>"9787501366453"</f>
        <v>9787501366453</v>
      </c>
    </row>
    <row r="68" spans="1:7" ht="21.95" customHeight="1" x14ac:dyDescent="0.15">
      <c r="A68" s="4"/>
      <c r="B68" s="30"/>
      <c r="C68" s="31"/>
      <c r="D68" s="33"/>
      <c r="E68" s="33"/>
      <c r="F68" s="34"/>
      <c r="G68" s="18"/>
    </row>
    <row r="69" spans="1:7" ht="27" customHeight="1" x14ac:dyDescent="0.15">
      <c r="A69" s="43" t="s">
        <v>172</v>
      </c>
      <c r="B69" s="5" t="s">
        <v>173</v>
      </c>
      <c r="C69" s="21" t="s">
        <v>174</v>
      </c>
      <c r="D69" s="9" t="s">
        <v>100</v>
      </c>
      <c r="E69" s="22" t="s">
        <v>175</v>
      </c>
      <c r="F69" s="23" t="s">
        <v>176</v>
      </c>
      <c r="G69" s="54" t="s">
        <v>177</v>
      </c>
    </row>
    <row r="70" spans="1:7" ht="32.1" customHeight="1" x14ac:dyDescent="0.15">
      <c r="A70" s="43"/>
      <c r="B70" s="5" t="s">
        <v>178</v>
      </c>
      <c r="C70" s="10" t="s">
        <v>179</v>
      </c>
      <c r="D70" s="9"/>
      <c r="E70" s="10" t="s">
        <v>180</v>
      </c>
      <c r="F70" s="13" t="s">
        <v>47</v>
      </c>
      <c r="G70" s="8" t="s">
        <v>181</v>
      </c>
    </row>
    <row r="71" spans="1:7" ht="21.95" customHeight="1" x14ac:dyDescent="0.15">
      <c r="A71" s="43"/>
      <c r="B71" s="5" t="s">
        <v>182</v>
      </c>
      <c r="C71" s="35" t="s">
        <v>183</v>
      </c>
      <c r="D71" s="8" t="s">
        <v>51</v>
      </c>
      <c r="E71" s="8" t="s">
        <v>184</v>
      </c>
      <c r="F71" s="8" t="s">
        <v>185</v>
      </c>
      <c r="G71" s="52" t="str">
        <f>"9787301163108"</f>
        <v>9787301163108</v>
      </c>
    </row>
    <row r="72" spans="1:7" ht="21.95" customHeight="1" x14ac:dyDescent="0.15">
      <c r="A72" s="43"/>
      <c r="B72" s="5" t="s">
        <v>186</v>
      </c>
      <c r="C72" s="11" t="s">
        <v>186</v>
      </c>
      <c r="D72" s="12" t="s">
        <v>12</v>
      </c>
      <c r="E72" s="12" t="s">
        <v>187</v>
      </c>
      <c r="F72" s="13" t="s">
        <v>47</v>
      </c>
      <c r="G72" s="52" t="str">
        <f>"9787040352672"</f>
        <v>9787040352672</v>
      </c>
    </row>
    <row r="73" spans="1:7" ht="21.95" customHeight="1" x14ac:dyDescent="0.15">
      <c r="A73" s="43"/>
      <c r="B73" s="5" t="s">
        <v>188</v>
      </c>
      <c r="C73" s="11" t="s">
        <v>189</v>
      </c>
      <c r="D73" s="12" t="s">
        <v>18</v>
      </c>
      <c r="E73" s="12" t="s">
        <v>140</v>
      </c>
      <c r="F73" s="13" t="s">
        <v>190</v>
      </c>
      <c r="G73" s="52" t="str">
        <f>"9787509220238"</f>
        <v>9787509220238</v>
      </c>
    </row>
    <row r="74" spans="1:7" ht="21.95" customHeight="1" x14ac:dyDescent="0.15">
      <c r="A74" s="43"/>
      <c r="B74" s="5" t="s">
        <v>191</v>
      </c>
      <c r="C74" s="11" t="s">
        <v>192</v>
      </c>
      <c r="D74" s="12" t="s">
        <v>18</v>
      </c>
      <c r="E74" s="12" t="s">
        <v>193</v>
      </c>
      <c r="F74" s="13" t="s">
        <v>47</v>
      </c>
      <c r="G74" s="52" t="str">
        <f>"9787040597165"</f>
        <v>9787040597165</v>
      </c>
    </row>
    <row r="75" spans="1:7" ht="21.95" customHeight="1" x14ac:dyDescent="0.15">
      <c r="A75" s="4"/>
      <c r="B75" s="20"/>
      <c r="C75" s="15"/>
      <c r="D75" s="16"/>
      <c r="E75" s="17"/>
      <c r="F75" s="18"/>
      <c r="G75" s="18"/>
    </row>
    <row r="76" spans="1:7" ht="30" customHeight="1" x14ac:dyDescent="0.15">
      <c r="A76" s="43" t="s">
        <v>194</v>
      </c>
      <c r="B76" s="5" t="s">
        <v>195</v>
      </c>
      <c r="C76" s="11" t="s">
        <v>196</v>
      </c>
      <c r="D76" s="12" t="s">
        <v>197</v>
      </c>
      <c r="E76" s="12" t="s">
        <v>198</v>
      </c>
      <c r="F76" s="13" t="s">
        <v>47</v>
      </c>
      <c r="G76" s="8" t="s">
        <v>199</v>
      </c>
    </row>
    <row r="77" spans="1:7" ht="30" customHeight="1" x14ac:dyDescent="0.15">
      <c r="A77" s="43"/>
      <c r="B77" s="5" t="s">
        <v>200</v>
      </c>
      <c r="C77" s="11" t="s">
        <v>201</v>
      </c>
      <c r="D77" s="12" t="s">
        <v>12</v>
      </c>
      <c r="E77" s="12" t="s">
        <v>202</v>
      </c>
      <c r="F77" s="13" t="s">
        <v>203</v>
      </c>
      <c r="G77" s="8" t="s">
        <v>204</v>
      </c>
    </row>
    <row r="78" spans="1:7" ht="21.95" customHeight="1" x14ac:dyDescent="0.15">
      <c r="A78" s="43"/>
      <c r="B78" s="5" t="s">
        <v>205</v>
      </c>
      <c r="C78" s="11" t="s">
        <v>206</v>
      </c>
      <c r="D78" s="12" t="s">
        <v>12</v>
      </c>
      <c r="E78" s="12" t="s">
        <v>207</v>
      </c>
      <c r="F78" s="13" t="s">
        <v>208</v>
      </c>
      <c r="G78" s="51" t="s">
        <v>209</v>
      </c>
    </row>
    <row r="79" spans="1:7" ht="21.95" customHeight="1" x14ac:dyDescent="0.15">
      <c r="A79" s="43"/>
      <c r="B79" s="5" t="s">
        <v>210</v>
      </c>
      <c r="C79" s="11" t="s">
        <v>211</v>
      </c>
      <c r="D79" s="12" t="s">
        <v>12</v>
      </c>
      <c r="E79" s="12" t="s">
        <v>212</v>
      </c>
      <c r="F79" s="13" t="s">
        <v>213</v>
      </c>
      <c r="G79" s="52" t="str">
        <f>"9787561555798"</f>
        <v>9787561555798</v>
      </c>
    </row>
    <row r="80" spans="1:7" ht="21.95" customHeight="1" x14ac:dyDescent="0.15">
      <c r="A80" s="43"/>
      <c r="B80" s="5" t="s">
        <v>214</v>
      </c>
      <c r="C80" s="11" t="s">
        <v>215</v>
      </c>
      <c r="D80" s="9" t="s">
        <v>51</v>
      </c>
      <c r="E80" s="12" t="s">
        <v>216</v>
      </c>
      <c r="F80" s="13" t="s">
        <v>208</v>
      </c>
      <c r="G80" s="52" t="str">
        <f>"9787544674409"</f>
        <v>9787544674409</v>
      </c>
    </row>
    <row r="81" spans="1:7" ht="21.95" customHeight="1" x14ac:dyDescent="0.15">
      <c r="A81" s="43"/>
      <c r="B81" s="5" t="s">
        <v>217</v>
      </c>
      <c r="C81" s="11" t="s">
        <v>218</v>
      </c>
      <c r="D81" s="12" t="s">
        <v>18</v>
      </c>
      <c r="E81" s="12" t="s">
        <v>219</v>
      </c>
      <c r="F81" s="13" t="s">
        <v>82</v>
      </c>
      <c r="G81" s="52" t="str">
        <f>"9787576027495"</f>
        <v>9787576027495</v>
      </c>
    </row>
    <row r="82" spans="1:7" ht="21.95" customHeight="1" x14ac:dyDescent="0.15">
      <c r="A82" s="4"/>
      <c r="B82" s="30"/>
      <c r="C82" s="36"/>
      <c r="D82" s="37"/>
      <c r="E82" s="37"/>
      <c r="F82" s="38"/>
      <c r="G82" s="18"/>
    </row>
    <row r="83" spans="1:7" ht="21.95" customHeight="1" x14ac:dyDescent="0.15">
      <c r="A83" s="43" t="s">
        <v>220</v>
      </c>
      <c r="B83" s="5" t="s">
        <v>221</v>
      </c>
      <c r="C83" s="35" t="s">
        <v>222</v>
      </c>
      <c r="D83" s="8" t="s">
        <v>12</v>
      </c>
      <c r="E83" s="8" t="s">
        <v>223</v>
      </c>
      <c r="F83" s="8" t="s">
        <v>224</v>
      </c>
      <c r="G83" s="9">
        <v>16746783</v>
      </c>
    </row>
    <row r="84" spans="1:7" ht="21.95" customHeight="1" x14ac:dyDescent="0.15">
      <c r="A84" s="43"/>
      <c r="B84" s="5" t="s">
        <v>225</v>
      </c>
      <c r="C84" s="11" t="s">
        <v>226</v>
      </c>
      <c r="D84" s="12" t="s">
        <v>227</v>
      </c>
      <c r="E84" s="8" t="s">
        <v>228</v>
      </c>
      <c r="F84" s="8" t="s">
        <v>47</v>
      </c>
      <c r="G84" s="51" t="s">
        <v>229</v>
      </c>
    </row>
    <row r="85" spans="1:7" ht="21.95" customHeight="1" x14ac:dyDescent="0.15">
      <c r="A85" s="43"/>
      <c r="B85" s="5" t="s">
        <v>230</v>
      </c>
      <c r="C85" s="6" t="s">
        <v>9</v>
      </c>
      <c r="D85" s="7"/>
      <c r="E85" s="5"/>
      <c r="F85" s="9"/>
      <c r="G85" s="8"/>
    </row>
    <row r="86" spans="1:7" ht="29.1" customHeight="1" x14ac:dyDescent="0.15">
      <c r="A86" s="43"/>
      <c r="B86" s="5" t="s">
        <v>231</v>
      </c>
      <c r="C86" s="11" t="s">
        <v>232</v>
      </c>
      <c r="D86" s="12" t="s">
        <v>51</v>
      </c>
      <c r="E86" s="12" t="s">
        <v>233</v>
      </c>
      <c r="F86" s="13" t="s">
        <v>47</v>
      </c>
      <c r="G86" s="52" t="str">
        <f>"9787040500967"</f>
        <v>9787040500967</v>
      </c>
    </row>
    <row r="87" spans="1:7" ht="36" customHeight="1" x14ac:dyDescent="0.15">
      <c r="A87" s="43"/>
      <c r="B87" s="5" t="s">
        <v>234</v>
      </c>
      <c r="C87" s="21" t="s">
        <v>235</v>
      </c>
      <c r="D87" s="12" t="s">
        <v>227</v>
      </c>
      <c r="E87" s="22" t="s">
        <v>236</v>
      </c>
      <c r="F87" s="23" t="s">
        <v>47</v>
      </c>
      <c r="G87" s="52" t="str">
        <f>"9787040599039"</f>
        <v>9787040599039</v>
      </c>
    </row>
    <row r="88" spans="1:7" ht="29.1" customHeight="1" x14ac:dyDescent="0.15">
      <c r="A88" s="43"/>
      <c r="B88" s="5" t="s">
        <v>237</v>
      </c>
      <c r="C88" s="29" t="s">
        <v>237</v>
      </c>
      <c r="D88" s="12" t="s">
        <v>51</v>
      </c>
      <c r="E88" s="22" t="s">
        <v>238</v>
      </c>
      <c r="F88" s="23" t="s">
        <v>47</v>
      </c>
      <c r="G88" s="52" t="str">
        <f>"9787040591057"</f>
        <v>9787040591057</v>
      </c>
    </row>
    <row r="89" spans="1:7" ht="21.95" customHeight="1" x14ac:dyDescent="0.15">
      <c r="A89" s="4"/>
      <c r="B89" s="20"/>
      <c r="C89" s="15"/>
      <c r="D89" s="16"/>
      <c r="E89" s="17"/>
      <c r="F89" s="18"/>
      <c r="G89" s="18"/>
    </row>
    <row r="90" spans="1:7" ht="30.95" customHeight="1" x14ac:dyDescent="0.15">
      <c r="A90" s="43" t="s">
        <v>239</v>
      </c>
      <c r="B90" s="5" t="s">
        <v>240</v>
      </c>
      <c r="C90" s="11" t="s">
        <v>241</v>
      </c>
      <c r="D90" s="12" t="s">
        <v>24</v>
      </c>
      <c r="E90" s="12" t="s">
        <v>242</v>
      </c>
      <c r="F90" s="13" t="s">
        <v>243</v>
      </c>
      <c r="G90" s="8" t="s">
        <v>244</v>
      </c>
    </row>
    <row r="91" spans="1:7" ht="21.95" customHeight="1" x14ac:dyDescent="0.15">
      <c r="A91" s="43"/>
      <c r="B91" s="5" t="s">
        <v>245</v>
      </c>
      <c r="C91" s="11" t="s">
        <v>246</v>
      </c>
      <c r="D91" s="12" t="s">
        <v>51</v>
      </c>
      <c r="E91" s="12" t="s">
        <v>247</v>
      </c>
      <c r="F91" s="13" t="s">
        <v>47</v>
      </c>
      <c r="G91" s="52" t="str">
        <f>"9787040594911"</f>
        <v>9787040594911</v>
      </c>
    </row>
    <row r="92" spans="1:7" ht="21.95" customHeight="1" x14ac:dyDescent="0.15">
      <c r="A92" s="43"/>
      <c r="B92" s="5" t="s">
        <v>248</v>
      </c>
      <c r="C92" s="11" t="s">
        <v>249</v>
      </c>
      <c r="D92" s="12" t="s">
        <v>88</v>
      </c>
      <c r="E92" s="12" t="s">
        <v>250</v>
      </c>
      <c r="F92" s="13" t="s">
        <v>47</v>
      </c>
      <c r="G92" s="52" t="str">
        <f>"9787040486346"</f>
        <v>9787040486346</v>
      </c>
    </row>
    <row r="93" spans="1:7" ht="21.95" customHeight="1" x14ac:dyDescent="0.15">
      <c r="A93" s="43"/>
      <c r="B93" s="5" t="s">
        <v>251</v>
      </c>
      <c r="C93" s="11" t="s">
        <v>252</v>
      </c>
      <c r="D93" s="12" t="s">
        <v>12</v>
      </c>
      <c r="E93" s="12" t="s">
        <v>253</v>
      </c>
      <c r="F93" s="13" t="s">
        <v>47</v>
      </c>
      <c r="G93" s="52" t="str">
        <f>"9787040102055"</f>
        <v>9787040102055</v>
      </c>
    </row>
    <row r="94" spans="1:7" ht="21.95" customHeight="1" x14ac:dyDescent="0.15">
      <c r="A94" s="43"/>
      <c r="B94" s="5" t="s">
        <v>254</v>
      </c>
      <c r="C94" s="11" t="s">
        <v>255</v>
      </c>
      <c r="D94" s="12" t="s">
        <v>12</v>
      </c>
      <c r="E94" s="12" t="s">
        <v>256</v>
      </c>
      <c r="F94" s="13" t="s">
        <v>257</v>
      </c>
      <c r="G94" s="51" t="s">
        <v>258</v>
      </c>
    </row>
    <row r="95" spans="1:7" ht="21.95" customHeight="1" x14ac:dyDescent="0.15">
      <c r="A95" s="43"/>
      <c r="B95" s="5" t="s">
        <v>259</v>
      </c>
      <c r="C95" s="11" t="s">
        <v>259</v>
      </c>
      <c r="D95" s="12" t="s">
        <v>12</v>
      </c>
      <c r="E95" s="12" t="s">
        <v>260</v>
      </c>
      <c r="F95" s="13" t="s">
        <v>47</v>
      </c>
      <c r="G95" s="51" t="s">
        <v>261</v>
      </c>
    </row>
    <row r="96" spans="1:7" ht="21.95" customHeight="1" x14ac:dyDescent="0.15">
      <c r="A96" s="4"/>
      <c r="B96" s="20"/>
      <c r="C96" s="15"/>
      <c r="D96" s="16"/>
      <c r="E96" s="17"/>
      <c r="F96" s="18"/>
      <c r="G96" s="18"/>
    </row>
    <row r="97" spans="1:7" ht="21.95" customHeight="1" x14ac:dyDescent="0.15">
      <c r="A97" s="43" t="s">
        <v>262</v>
      </c>
      <c r="B97" s="5" t="s">
        <v>263</v>
      </c>
      <c r="C97" s="11" t="s">
        <v>264</v>
      </c>
      <c r="D97" s="12" t="s">
        <v>100</v>
      </c>
      <c r="E97" s="12" t="s">
        <v>265</v>
      </c>
      <c r="F97" s="13" t="s">
        <v>47</v>
      </c>
      <c r="G97" s="52" t="str">
        <f>"9787040504880"</f>
        <v>9787040504880</v>
      </c>
    </row>
    <row r="98" spans="1:7" ht="21.95" customHeight="1" x14ac:dyDescent="0.15">
      <c r="A98" s="43"/>
      <c r="B98" s="5" t="s">
        <v>266</v>
      </c>
      <c r="C98" s="29" t="s">
        <v>266</v>
      </c>
      <c r="D98" s="12" t="s">
        <v>51</v>
      </c>
      <c r="E98" s="23" t="s">
        <v>267</v>
      </c>
      <c r="F98" s="23" t="s">
        <v>47</v>
      </c>
      <c r="G98" s="52" t="str">
        <f>"9787040480184"</f>
        <v>9787040480184</v>
      </c>
    </row>
    <row r="99" spans="1:7" ht="21.95" customHeight="1" x14ac:dyDescent="0.15">
      <c r="A99" s="43"/>
      <c r="B99" s="5" t="s">
        <v>268</v>
      </c>
      <c r="C99" s="11" t="s">
        <v>269</v>
      </c>
      <c r="D99" s="12" t="s">
        <v>18</v>
      </c>
      <c r="E99" s="12" t="s">
        <v>270</v>
      </c>
      <c r="F99" s="13" t="s">
        <v>47</v>
      </c>
      <c r="G99" s="52" t="str">
        <f>"9787040445558"</f>
        <v>9787040445558</v>
      </c>
    </row>
    <row r="100" spans="1:7" ht="21.95" customHeight="1" x14ac:dyDescent="0.15">
      <c r="A100" s="43"/>
      <c r="B100" s="5" t="s">
        <v>271</v>
      </c>
      <c r="C100" s="11" t="s">
        <v>271</v>
      </c>
      <c r="D100" s="12" t="s">
        <v>18</v>
      </c>
      <c r="E100" s="12" t="s">
        <v>272</v>
      </c>
      <c r="F100" s="13" t="s">
        <v>47</v>
      </c>
      <c r="G100" s="52" t="str">
        <f>"9787040423099"</f>
        <v>9787040423099</v>
      </c>
    </row>
    <row r="101" spans="1:7" ht="21.95" customHeight="1" x14ac:dyDescent="0.15">
      <c r="A101" s="43"/>
      <c r="B101" s="5" t="s">
        <v>273</v>
      </c>
      <c r="C101" s="11" t="s">
        <v>274</v>
      </c>
      <c r="D101" s="12" t="s">
        <v>51</v>
      </c>
      <c r="E101" s="12" t="s">
        <v>275</v>
      </c>
      <c r="F101" s="13" t="s">
        <v>276</v>
      </c>
      <c r="G101" s="52" t="str">
        <f>"9787500940999"</f>
        <v>9787500940999</v>
      </c>
    </row>
    <row r="102" spans="1:7" ht="21.95" customHeight="1" x14ac:dyDescent="0.15">
      <c r="A102" s="43"/>
      <c r="B102" s="5" t="s">
        <v>277</v>
      </c>
      <c r="C102" s="11" t="s">
        <v>278</v>
      </c>
      <c r="D102" s="12" t="s">
        <v>88</v>
      </c>
      <c r="E102" s="12" t="s">
        <v>279</v>
      </c>
      <c r="F102" s="13" t="s">
        <v>47</v>
      </c>
      <c r="G102" s="52" t="str">
        <f>"9787040493863"</f>
        <v>9787040493863</v>
      </c>
    </row>
    <row r="103" spans="1:7" ht="21.95" customHeight="1" x14ac:dyDescent="0.15">
      <c r="A103" s="4"/>
      <c r="B103" s="30"/>
      <c r="C103" s="31"/>
      <c r="D103" s="33"/>
      <c r="E103" s="33"/>
      <c r="F103" s="34"/>
      <c r="G103" s="18"/>
    </row>
    <row r="104" spans="1:7" ht="33" customHeight="1" x14ac:dyDescent="0.15">
      <c r="A104" s="43" t="s">
        <v>280</v>
      </c>
      <c r="B104" s="5" t="s">
        <v>281</v>
      </c>
      <c r="C104" s="11" t="s">
        <v>282</v>
      </c>
      <c r="D104" s="12" t="s">
        <v>24</v>
      </c>
      <c r="E104" s="12" t="s">
        <v>283</v>
      </c>
      <c r="F104" s="13" t="s">
        <v>47</v>
      </c>
      <c r="G104" s="8" t="s">
        <v>284</v>
      </c>
    </row>
    <row r="105" spans="1:7" ht="21.95" customHeight="1" x14ac:dyDescent="0.15">
      <c r="A105" s="43"/>
      <c r="B105" s="5" t="s">
        <v>285</v>
      </c>
      <c r="C105" s="11" t="s">
        <v>286</v>
      </c>
      <c r="D105" s="12" t="s">
        <v>51</v>
      </c>
      <c r="E105" s="12" t="s">
        <v>287</v>
      </c>
      <c r="F105" s="13" t="s">
        <v>47</v>
      </c>
      <c r="G105" s="52" t="str">
        <f>"9787040398878"</f>
        <v>9787040398878</v>
      </c>
    </row>
    <row r="106" spans="1:7" ht="21.95" customHeight="1" x14ac:dyDescent="0.15">
      <c r="A106" s="43"/>
      <c r="B106" s="5" t="s">
        <v>288</v>
      </c>
      <c r="C106" s="11" t="s">
        <v>289</v>
      </c>
      <c r="D106" s="12" t="s">
        <v>24</v>
      </c>
      <c r="E106" s="12" t="s">
        <v>290</v>
      </c>
      <c r="F106" s="13" t="s">
        <v>47</v>
      </c>
      <c r="G106" s="52" t="str">
        <f>"9787040492224"</f>
        <v>9787040492224</v>
      </c>
    </row>
    <row r="107" spans="1:7" ht="21.95" customHeight="1" x14ac:dyDescent="0.15">
      <c r="A107" s="43"/>
      <c r="B107" s="5" t="s">
        <v>291</v>
      </c>
      <c r="C107" s="11" t="s">
        <v>291</v>
      </c>
      <c r="D107" s="12" t="s">
        <v>88</v>
      </c>
      <c r="E107" s="12" t="s">
        <v>292</v>
      </c>
      <c r="F107" s="13" t="s">
        <v>293</v>
      </c>
      <c r="G107" s="52" t="str">
        <f>"9787811242751"</f>
        <v>9787811242751</v>
      </c>
    </row>
    <row r="108" spans="1:7" ht="21.95" customHeight="1" x14ac:dyDescent="0.15">
      <c r="A108" s="43"/>
      <c r="B108" s="5" t="s">
        <v>294</v>
      </c>
      <c r="C108" s="11" t="s">
        <v>295</v>
      </c>
      <c r="D108" s="12" t="s">
        <v>24</v>
      </c>
      <c r="E108" s="12" t="s">
        <v>296</v>
      </c>
      <c r="F108" s="13" t="s">
        <v>47</v>
      </c>
      <c r="G108" s="52" t="str">
        <f>"9787040214659"</f>
        <v>9787040214659</v>
      </c>
    </row>
    <row r="109" spans="1:7" ht="21.95" customHeight="1" x14ac:dyDescent="0.15">
      <c r="A109" s="43"/>
      <c r="B109" s="5" t="s">
        <v>297</v>
      </c>
      <c r="C109" s="11" t="s">
        <v>298</v>
      </c>
      <c r="D109" s="12" t="s">
        <v>88</v>
      </c>
      <c r="E109" s="12" t="s">
        <v>299</v>
      </c>
      <c r="F109" s="13" t="s">
        <v>47</v>
      </c>
      <c r="G109" s="52" t="str">
        <f>"9787040605693"</f>
        <v>9787040605693</v>
      </c>
    </row>
    <row r="110" spans="1:7" ht="21.95" customHeight="1" x14ac:dyDescent="0.15">
      <c r="A110" s="4"/>
      <c r="B110" s="30"/>
      <c r="C110" s="36"/>
      <c r="D110" s="37"/>
      <c r="E110" s="37"/>
      <c r="F110" s="38"/>
      <c r="G110" s="18"/>
    </row>
    <row r="111" spans="1:7" ht="35.1" customHeight="1" x14ac:dyDescent="0.15">
      <c r="A111" s="43" t="s">
        <v>300</v>
      </c>
      <c r="B111" s="5" t="s">
        <v>301</v>
      </c>
      <c r="C111" s="29" t="s">
        <v>302</v>
      </c>
      <c r="D111" s="12" t="s">
        <v>100</v>
      </c>
      <c r="E111" s="39" t="s">
        <v>303</v>
      </c>
      <c r="F111" s="23" t="s">
        <v>47</v>
      </c>
      <c r="G111" s="8" t="s">
        <v>304</v>
      </c>
    </row>
    <row r="112" spans="1:7" ht="27.95" customHeight="1" x14ac:dyDescent="0.15">
      <c r="A112" s="43"/>
      <c r="B112" s="5" t="s">
        <v>305</v>
      </c>
      <c r="C112" s="11" t="s">
        <v>306</v>
      </c>
      <c r="D112" s="12" t="s">
        <v>88</v>
      </c>
      <c r="E112" s="12" t="s">
        <v>307</v>
      </c>
      <c r="F112" s="13" t="s">
        <v>308</v>
      </c>
      <c r="G112" s="8" t="s">
        <v>309</v>
      </c>
    </row>
    <row r="113" spans="1:7" ht="21.95" customHeight="1" x14ac:dyDescent="0.15">
      <c r="A113" s="43"/>
      <c r="B113" s="5" t="s">
        <v>310</v>
      </c>
      <c r="C113" s="11" t="s">
        <v>311</v>
      </c>
      <c r="D113" s="12" t="s">
        <v>24</v>
      </c>
      <c r="E113" s="12" t="s">
        <v>312</v>
      </c>
      <c r="F113" s="12" t="s">
        <v>185</v>
      </c>
      <c r="G113" s="52" t="str">
        <f>"9787301283073"</f>
        <v>9787301283073</v>
      </c>
    </row>
    <row r="114" spans="1:7" ht="21.95" customHeight="1" x14ac:dyDescent="0.15">
      <c r="A114" s="43"/>
      <c r="B114" s="5" t="s">
        <v>313</v>
      </c>
      <c r="C114" s="40" t="s">
        <v>314</v>
      </c>
      <c r="D114" s="41" t="s">
        <v>12</v>
      </c>
      <c r="E114" s="41" t="s">
        <v>315</v>
      </c>
      <c r="F114" s="41" t="s">
        <v>37</v>
      </c>
      <c r="G114" s="51" t="s">
        <v>316</v>
      </c>
    </row>
    <row r="115" spans="1:7" ht="21.95" customHeight="1" x14ac:dyDescent="0.15">
      <c r="A115" s="43"/>
      <c r="B115" s="5" t="s">
        <v>317</v>
      </c>
      <c r="C115" s="11" t="s">
        <v>318</v>
      </c>
      <c r="D115" s="12" t="s">
        <v>51</v>
      </c>
      <c r="E115" s="12" t="s">
        <v>319</v>
      </c>
      <c r="F115" s="13" t="s">
        <v>47</v>
      </c>
      <c r="G115" s="55" t="s">
        <v>320</v>
      </c>
    </row>
    <row r="116" spans="1:7" ht="21.95" customHeight="1" x14ac:dyDescent="0.15">
      <c r="A116" s="43"/>
      <c r="B116" s="5" t="s">
        <v>321</v>
      </c>
      <c r="C116" s="11" t="s">
        <v>322</v>
      </c>
      <c r="D116" s="12" t="s">
        <v>51</v>
      </c>
      <c r="E116" s="12" t="s">
        <v>323</v>
      </c>
      <c r="F116" s="13" t="s">
        <v>47</v>
      </c>
      <c r="G116" s="52" t="str">
        <f>"9787040580631"</f>
        <v>9787040580631</v>
      </c>
    </row>
    <row r="117" spans="1:7" ht="21.95" customHeight="1" x14ac:dyDescent="0.15">
      <c r="A117" s="4"/>
      <c r="B117" s="30"/>
      <c r="C117" s="15"/>
      <c r="D117" s="17"/>
      <c r="E117" s="17"/>
      <c r="F117" s="17"/>
      <c r="G117" s="18"/>
    </row>
    <row r="118" spans="1:7" ht="21.95" customHeight="1" x14ac:dyDescent="0.15">
      <c r="A118" s="43" t="s">
        <v>324</v>
      </c>
      <c r="B118" s="5" t="s">
        <v>325</v>
      </c>
      <c r="C118" s="11" t="s">
        <v>326</v>
      </c>
      <c r="D118" s="12" t="s">
        <v>18</v>
      </c>
      <c r="E118" s="12" t="s">
        <v>327</v>
      </c>
      <c r="F118" s="13" t="s">
        <v>47</v>
      </c>
      <c r="G118" s="52" t="str">
        <f>"9787040207668"</f>
        <v>9787040207668</v>
      </c>
    </row>
    <row r="119" spans="1:7" ht="21.95" customHeight="1" x14ac:dyDescent="0.15">
      <c r="A119" s="43"/>
      <c r="B119" s="5" t="s">
        <v>328</v>
      </c>
      <c r="C119" s="11" t="s">
        <v>328</v>
      </c>
      <c r="D119" s="12" t="s">
        <v>12</v>
      </c>
      <c r="E119" s="12" t="s">
        <v>329</v>
      </c>
      <c r="F119" s="13" t="s">
        <v>330</v>
      </c>
      <c r="G119" s="52" t="str">
        <f>"9787030311641"</f>
        <v>9787030311641</v>
      </c>
    </row>
    <row r="120" spans="1:7" ht="21.95" customHeight="1" x14ac:dyDescent="0.15">
      <c r="A120" s="43"/>
      <c r="B120" s="5" t="s">
        <v>331</v>
      </c>
      <c r="C120" s="11" t="s">
        <v>332</v>
      </c>
      <c r="D120" s="12" t="s">
        <v>88</v>
      </c>
      <c r="E120" s="12" t="s">
        <v>333</v>
      </c>
      <c r="F120" s="13" t="s">
        <v>47</v>
      </c>
      <c r="G120" s="52" t="str">
        <f>"9787040488890"</f>
        <v>9787040488890</v>
      </c>
    </row>
    <row r="121" spans="1:7" ht="21.95" customHeight="1" x14ac:dyDescent="0.15">
      <c r="A121" s="43"/>
      <c r="B121" s="5" t="s">
        <v>334</v>
      </c>
      <c r="C121" s="11" t="s">
        <v>335</v>
      </c>
      <c r="D121" s="12" t="s">
        <v>51</v>
      </c>
      <c r="E121" s="12" t="s">
        <v>336</v>
      </c>
      <c r="F121" s="13" t="s">
        <v>47</v>
      </c>
      <c r="G121" s="52" t="str">
        <f>"9787040545920"</f>
        <v>9787040545920</v>
      </c>
    </row>
    <row r="122" spans="1:7" ht="21.95" customHeight="1" x14ac:dyDescent="0.15">
      <c r="A122" s="43"/>
      <c r="B122" s="5" t="s">
        <v>337</v>
      </c>
      <c r="C122" s="11" t="s">
        <v>338</v>
      </c>
      <c r="D122" s="12" t="s">
        <v>18</v>
      </c>
      <c r="E122" s="12" t="s">
        <v>339</v>
      </c>
      <c r="F122" s="13" t="s">
        <v>330</v>
      </c>
      <c r="G122" s="52" t="str">
        <f>"9787030571526"</f>
        <v>9787030571526</v>
      </c>
    </row>
    <row r="123" spans="1:7" ht="21.95" customHeight="1" x14ac:dyDescent="0.15">
      <c r="A123" s="43"/>
      <c r="B123" s="5" t="s">
        <v>340</v>
      </c>
      <c r="C123" s="11" t="s">
        <v>341</v>
      </c>
      <c r="D123" s="12" t="s">
        <v>88</v>
      </c>
      <c r="E123" s="12" t="s">
        <v>342</v>
      </c>
      <c r="F123" s="13" t="s">
        <v>47</v>
      </c>
      <c r="G123" s="52" t="str">
        <f>"9787040389715"</f>
        <v>9787040389715</v>
      </c>
    </row>
    <row r="124" spans="1:7" ht="21.95" customHeight="1" x14ac:dyDescent="0.15">
      <c r="A124" s="4"/>
      <c r="B124" s="30"/>
      <c r="C124" s="36"/>
      <c r="D124" s="37"/>
      <c r="E124" s="37"/>
      <c r="F124" s="38"/>
      <c r="G124" s="18"/>
    </row>
    <row r="125" spans="1:7" ht="21.95" customHeight="1" x14ac:dyDescent="0.15">
      <c r="A125" s="43" t="s">
        <v>343</v>
      </c>
      <c r="B125" s="5" t="s">
        <v>344</v>
      </c>
      <c r="C125" s="11" t="s">
        <v>345</v>
      </c>
      <c r="D125" s="12" t="s">
        <v>12</v>
      </c>
      <c r="E125" s="12" t="s">
        <v>346</v>
      </c>
      <c r="F125" s="13" t="s">
        <v>330</v>
      </c>
      <c r="G125" s="52" t="str">
        <f>"9787030323811"</f>
        <v>9787030323811</v>
      </c>
    </row>
    <row r="126" spans="1:7" ht="21.95" customHeight="1" x14ac:dyDescent="0.15">
      <c r="A126" s="43"/>
      <c r="B126" s="5" t="s">
        <v>347</v>
      </c>
      <c r="C126" s="11" t="s">
        <v>347</v>
      </c>
      <c r="D126" s="12" t="s">
        <v>12</v>
      </c>
      <c r="E126" s="12" t="s">
        <v>348</v>
      </c>
      <c r="F126" s="13" t="s">
        <v>47</v>
      </c>
      <c r="G126" s="51" t="s">
        <v>349</v>
      </c>
    </row>
    <row r="127" spans="1:7" ht="21.95" customHeight="1" x14ac:dyDescent="0.15">
      <c r="A127" s="43"/>
      <c r="B127" s="5" t="s">
        <v>350</v>
      </c>
      <c r="C127" s="6" t="s">
        <v>9</v>
      </c>
      <c r="D127" s="7"/>
      <c r="E127" s="8"/>
      <c r="F127" s="9"/>
      <c r="G127" s="9"/>
    </row>
    <row r="128" spans="1:7" ht="21.95" customHeight="1" x14ac:dyDescent="0.15">
      <c r="A128" s="43"/>
      <c r="B128" s="5" t="s">
        <v>351</v>
      </c>
      <c r="C128" s="11" t="s">
        <v>351</v>
      </c>
      <c r="D128" s="12" t="s">
        <v>12</v>
      </c>
      <c r="E128" s="12" t="s">
        <v>352</v>
      </c>
      <c r="F128" s="13" t="s">
        <v>47</v>
      </c>
      <c r="G128" s="51" t="s">
        <v>353</v>
      </c>
    </row>
    <row r="129" spans="1:7" ht="21.95" customHeight="1" x14ac:dyDescent="0.15">
      <c r="A129" s="43"/>
      <c r="B129" s="5" t="s">
        <v>354</v>
      </c>
      <c r="C129" s="11" t="s">
        <v>355</v>
      </c>
      <c r="D129" s="12" t="s">
        <v>51</v>
      </c>
      <c r="E129" s="12" t="s">
        <v>356</v>
      </c>
      <c r="F129" s="13" t="s">
        <v>47</v>
      </c>
      <c r="G129" s="51" t="s">
        <v>357</v>
      </c>
    </row>
    <row r="130" spans="1:7" ht="21.95" customHeight="1" x14ac:dyDescent="0.15">
      <c r="A130" s="43"/>
      <c r="B130" s="5" t="s">
        <v>358</v>
      </c>
      <c r="C130" s="11" t="s">
        <v>359</v>
      </c>
      <c r="D130" s="12" t="s">
        <v>51</v>
      </c>
      <c r="E130" s="12" t="s">
        <v>360</v>
      </c>
      <c r="F130" s="13" t="s">
        <v>176</v>
      </c>
      <c r="G130" s="51" t="s">
        <v>361</v>
      </c>
    </row>
    <row r="131" spans="1:7" ht="21.95" customHeight="1" x14ac:dyDescent="0.15">
      <c r="A131" s="4"/>
      <c r="B131" s="30"/>
      <c r="C131" s="36"/>
      <c r="D131" s="37"/>
      <c r="E131" s="37"/>
      <c r="F131" s="38"/>
      <c r="G131" s="18"/>
    </row>
    <row r="132" spans="1:7" ht="21.95" customHeight="1" x14ac:dyDescent="0.15">
      <c r="A132" s="43" t="s">
        <v>362</v>
      </c>
      <c r="B132" s="5" t="s">
        <v>143</v>
      </c>
      <c r="C132" s="21" t="s">
        <v>144</v>
      </c>
      <c r="D132" s="12" t="s">
        <v>12</v>
      </c>
      <c r="E132" s="22" t="s">
        <v>145</v>
      </c>
      <c r="F132" s="23" t="s">
        <v>146</v>
      </c>
      <c r="G132" s="52" t="str">
        <f>"9787810836012"</f>
        <v>9787810836012</v>
      </c>
    </row>
    <row r="133" spans="1:7" ht="21.95" customHeight="1" x14ac:dyDescent="0.15">
      <c r="A133" s="43"/>
      <c r="B133" s="5" t="s">
        <v>363</v>
      </c>
      <c r="C133" s="6" t="s">
        <v>9</v>
      </c>
      <c r="D133" s="7"/>
      <c r="E133" s="8"/>
      <c r="F133" s="9"/>
      <c r="G133" s="8"/>
    </row>
    <row r="134" spans="1:7" ht="21.95" customHeight="1" x14ac:dyDescent="0.15">
      <c r="A134" s="43"/>
      <c r="B134" s="5" t="s">
        <v>364</v>
      </c>
      <c r="C134" s="6" t="s">
        <v>9</v>
      </c>
      <c r="D134" s="12"/>
      <c r="E134" s="12"/>
      <c r="F134" s="13"/>
      <c r="G134" s="8"/>
    </row>
    <row r="135" spans="1:7" ht="21.95" customHeight="1" x14ac:dyDescent="0.15">
      <c r="A135" s="43"/>
      <c r="B135" s="5" t="s">
        <v>365</v>
      </c>
      <c r="C135" s="6" t="s">
        <v>9</v>
      </c>
      <c r="D135" s="7"/>
      <c r="E135" s="8"/>
      <c r="F135" s="9"/>
      <c r="G135" s="8"/>
    </row>
    <row r="136" spans="1:7" ht="21.95" customHeight="1" x14ac:dyDescent="0.15">
      <c r="A136" s="43"/>
      <c r="B136" s="5" t="s">
        <v>366</v>
      </c>
      <c r="C136" s="11" t="s">
        <v>367</v>
      </c>
      <c r="D136" s="12" t="s">
        <v>12</v>
      </c>
      <c r="E136" s="12" t="s">
        <v>368</v>
      </c>
      <c r="F136" s="13" t="s">
        <v>369</v>
      </c>
      <c r="G136" s="52" t="str">
        <f>"9787200128468"</f>
        <v>9787200128468</v>
      </c>
    </row>
    <row r="137" spans="1:7" ht="21.95" customHeight="1" x14ac:dyDescent="0.15">
      <c r="A137" s="43"/>
      <c r="B137" s="5" t="s">
        <v>370</v>
      </c>
      <c r="C137" s="6" t="s">
        <v>9</v>
      </c>
      <c r="D137" s="7"/>
      <c r="E137" s="8"/>
      <c r="F137" s="9"/>
      <c r="G137" s="8"/>
    </row>
  </sheetData>
  <autoFilter ref="A2:G137" xr:uid="{00000000-0009-0000-0000-000000000000}"/>
  <mergeCells count="21">
    <mergeCell ref="A1:G1"/>
    <mergeCell ref="A13:A18"/>
    <mergeCell ref="A20:A25"/>
    <mergeCell ref="A27:A32"/>
    <mergeCell ref="A34:A39"/>
    <mergeCell ref="A111:A116"/>
    <mergeCell ref="A118:A123"/>
    <mergeCell ref="A125:A130"/>
    <mergeCell ref="A132:A137"/>
    <mergeCell ref="A3:A6"/>
    <mergeCell ref="A8:A11"/>
    <mergeCell ref="A76:A81"/>
    <mergeCell ref="A83:A88"/>
    <mergeCell ref="A90:A95"/>
    <mergeCell ref="A97:A102"/>
    <mergeCell ref="A104:A109"/>
    <mergeCell ref="A41:A46"/>
    <mergeCell ref="A48:A53"/>
    <mergeCell ref="A55:A60"/>
    <mergeCell ref="A62:A67"/>
    <mergeCell ref="A69:A74"/>
  </mergeCells>
  <phoneticPr fontId="9" type="noConversion"/>
  <hyperlinks>
    <hyperlink ref="E86" r:id="rId1" xr:uid="{00000000-0004-0000-0000-000000000000}"/>
    <hyperlink ref="F86" r:id="rId2" xr:uid="{00000000-0004-0000-0000-000001000000}"/>
  </hyperlinks>
  <pageMargins left="0.7" right="0.7" top="0.75" bottom="0.75" header="0.3" footer="0.3"/>
  <pageSetup paperSize="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fushiwangjijiaocai</dc:creator>
  <cp:lastModifiedBy>吴国新</cp:lastModifiedBy>
  <cp:lastPrinted>2024-12-25T07:09:43Z</cp:lastPrinted>
  <dcterms:created xsi:type="dcterms:W3CDTF">2024-01-18T02:06:00Z</dcterms:created>
  <dcterms:modified xsi:type="dcterms:W3CDTF">2024-12-25T07:16:07Z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550BFAF9100C40899A12A70D076D6E7B_13</vt:lpwstr>
  </property>
  <property fmtid="{D5CDD505-2E9C-101B-9397-08002B2CF9AE}" pid="3" name="KSOProductBuildVer">
    <vt:lpwstr>2052-12.1.0.19302</vt:lpwstr>
  </property>
</Properties>
</file>